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id/git/eid-client/src/main/webapp/dpgf/"/>
    </mc:Choice>
  </mc:AlternateContent>
  <xr:revisionPtr revIDLastSave="0" documentId="13_ncr:1_{D0A916B9-A2FC-4C44-A78F-4CE23464C145}" xr6:coauthVersionLast="46" xr6:coauthVersionMax="46" xr10:uidLastSave="{00000000-0000-0000-0000-000000000000}"/>
  <bookViews>
    <workbookView xWindow="0" yWindow="500" windowWidth="28800" windowHeight="16300" tabRatio="830" activeTab="2" xr2:uid="{00000000-000D-0000-FFFF-FFFF00000000}"/>
  </bookViews>
  <sheets>
    <sheet name="Lot N°02 Page de garde" sheetId="1" r:id="rId1"/>
    <sheet name="Lot N°02   GROS OEUVRE - RAVAL" sheetId="2" r:id="rId2"/>
    <sheet name="Lot N°02 Variante 01 FONDATION" sheetId="3" r:id="rId3"/>
  </sheets>
  <definedNames>
    <definedName name="_xlnm.Print_Titles" localSheetId="1">'Lot N°02   GROS OEUVRE - RAVAL'!$1:$2</definedName>
    <definedName name="_xlnm.Print_Titles" localSheetId="2">'Lot N°02 Variante 01 FONDATION'!$1:$2</definedName>
    <definedName name="_xlnm.Print_Area" localSheetId="1">'Lot N°02   GROS OEUVRE - RAVAL'!$A$1:$H$97</definedName>
    <definedName name="_xlnm.Print_Area" localSheetId="2">'Lot N°02 Variante 01 FONDATION'!$A$1:$H$59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12" i="2" l="1"/>
  <c r="H23" i="2"/>
  <c r="H31" i="2"/>
  <c r="H41" i="2"/>
  <c r="H47" i="2"/>
  <c r="H58" i="2"/>
  <c r="H63" i="2"/>
  <c r="H78" i="2"/>
  <c r="H88" i="2"/>
  <c r="H90" i="2" s="1"/>
  <c r="B95" i="2"/>
  <c r="H11" i="3"/>
  <c r="H17" i="3"/>
  <c r="H21" i="3"/>
  <c r="H27" i="3"/>
  <c r="H33" i="3"/>
  <c r="H37" i="3"/>
  <c r="H44" i="3"/>
  <c r="H50" i="3"/>
  <c r="B57" i="3"/>
  <c r="H52" i="3" l="1"/>
  <c r="H56" i="3" s="1"/>
  <c r="H80" i="2"/>
  <c r="H33" i="2"/>
  <c r="H94" i="2" l="1"/>
  <c r="H95" i="2" s="1"/>
  <c r="H96" i="2" s="1"/>
  <c r="H57" i="3"/>
  <c r="H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Auguste Champetier De Ribes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L'entreprise peut modifier cette colonne</t>
        </r>
      </text>
    </comment>
    <comment ref="F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L'entreprise peut modifier cette colonne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L'entreprise peut modifier cette colonne</t>
        </r>
      </text>
    </comment>
    <comment ref="H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Colonne à ne pas modifier par l'entreprise</t>
        </r>
      </text>
    </comment>
  </commentList>
</comments>
</file>

<file path=xl/sharedStrings.xml><?xml version="1.0" encoding="utf-8"?>
<sst xmlns="http://schemas.openxmlformats.org/spreadsheetml/2006/main" count="276" uniqueCount="269">
  <si>
    <t>U</t>
  </si>
  <si>
    <t>Quantité</t>
  </si>
  <si>
    <t>Prix en €</t>
  </si>
  <si>
    <t>Montant en €</t>
  </si>
  <si>
    <t>GROS OEUVRE</t>
  </si>
  <si>
    <t>CH2</t>
  </si>
  <si>
    <t>00GO</t>
  </si>
  <si>
    <t>5</t>
  </si>
  <si>
    <t>PRESCRIPTIONS GENERALES</t>
  </si>
  <si>
    <t>CH3</t>
  </si>
  <si>
    <t>5.1</t>
  </si>
  <si>
    <t>CH4</t>
  </si>
  <si>
    <t xml:space="preserve">5.1 1 </t>
  </si>
  <si>
    <t>REGLEMENTATION RT 2012</t>
  </si>
  <si>
    <t>Ensemble de l'opération  :</t>
  </si>
  <si>
    <t xml:space="preserve">. </t>
  </si>
  <si>
    <t xml:space="preserve">. </t>
  </si>
  <si>
    <t xml:space="preserve">     </t>
  </si>
  <si>
    <t>ART</t>
  </si>
  <si>
    <t>000-T129</t>
  </si>
  <si>
    <t>Total PRESCRIPTIONS GENERALES</t>
  </si>
  <si>
    <t>STOT</t>
  </si>
  <si>
    <t>6</t>
  </si>
  <si>
    <t>TERRASSEMENTS</t>
  </si>
  <si>
    <t>CH3</t>
  </si>
  <si>
    <t>6.1</t>
  </si>
  <si>
    <t>TERRASSEMENT COMPLEMENTAIRE DANS PLATEFORME VRD SOUS LES DALLES PORTEES</t>
  </si>
  <si>
    <t>CH4</t>
  </si>
  <si>
    <t>6.1.1</t>
  </si>
  <si>
    <t>FOUILLE EN PLEINE MASSE</t>
  </si>
  <si>
    <t>CH5</t>
  </si>
  <si>
    <t xml:space="preserve">6.1.1 1 </t>
  </si>
  <si>
    <t>FOUILLES EXECUTEES AUX ENGINS MECANIQUES, DANS PLATEFORME</t>
  </si>
  <si>
    <t>Fondations  :</t>
  </si>
  <si>
    <t xml:space="preserve">Bâtiment 1 </t>
  </si>
  <si>
    <t xml:space="preserve">ép= 16cm / SB: -0.20 </t>
  </si>
  <si>
    <t xml:space="preserve">ép= 18cm / SB: -0.20 </t>
  </si>
  <si>
    <t xml:space="preserve">Bâtiment 2 </t>
  </si>
  <si>
    <t xml:space="preserve">ép= 16cm / SB: -0.20 </t>
  </si>
  <si>
    <t xml:space="preserve">ép= 18cm / SB: -0.20 </t>
  </si>
  <si>
    <t xml:space="preserve">M3   </t>
  </si>
  <si>
    <t>ART</t>
  </si>
  <si>
    <t>000-J315</t>
  </si>
  <si>
    <t>6.1.2</t>
  </si>
  <si>
    <t>TRAVAUX DIVERS DE TERRASSEMENT</t>
  </si>
  <si>
    <t>CH5</t>
  </si>
  <si>
    <t xml:space="preserve">6.1.2 1 </t>
  </si>
  <si>
    <t>EVACUATION DES DEBLAIS ISSUS DES FOUILLES A LA DECHARGE PUBLIQUE (CUBE COMPRENANT FOISONNEMENT DE 30 %)</t>
  </si>
  <si>
    <t>Fondations  :</t>
  </si>
  <si>
    <t xml:space="preserve">Bâtiment 1 </t>
  </si>
  <si>
    <t xml:space="preserve">ép= 16cm / SB: -0.20 </t>
  </si>
  <si>
    <t xml:space="preserve">ép= 18cm / SB: -0.20 </t>
  </si>
  <si>
    <t xml:space="preserve">Bâtiment 2 </t>
  </si>
  <si>
    <t xml:space="preserve">ép= 16cm / SB: -0.20 </t>
  </si>
  <si>
    <t xml:space="preserve">ép= 18cm / SB: -0.20 </t>
  </si>
  <si>
    <t xml:space="preserve">M3   </t>
  </si>
  <si>
    <t>ART</t>
  </si>
  <si>
    <t>000-J340</t>
  </si>
  <si>
    <t>Total TERRASSEMENTS</t>
  </si>
  <si>
    <t>STOT</t>
  </si>
  <si>
    <t>7</t>
  </si>
  <si>
    <t>FONDATIONS</t>
  </si>
  <si>
    <t>CH3</t>
  </si>
  <si>
    <t>7.1</t>
  </si>
  <si>
    <t>IMPLANTATION</t>
  </si>
  <si>
    <t>CH4</t>
  </si>
  <si>
    <t>7.1.1</t>
  </si>
  <si>
    <t>CH5</t>
  </si>
  <si>
    <t xml:space="preserve">7.1.1 1 </t>
  </si>
  <si>
    <t>IMPLANTATION GENERALE NIVEAU DE REFERENCE "NGF +19.75", CORREPONDANT AU SOL FINI INTERIEUR +-0.00 POUR L'ENSEMBLE DU BATIMENT</t>
  </si>
  <si>
    <t>Ensemble de l'opération  :</t>
  </si>
  <si>
    <t xml:space="preserve">. </t>
  </si>
  <si>
    <t xml:space="preserve">. </t>
  </si>
  <si>
    <t xml:space="preserve">EN   </t>
  </si>
  <si>
    <t>ART</t>
  </si>
  <si>
    <t>000-N714</t>
  </si>
  <si>
    <t>7.2</t>
  </si>
  <si>
    <t>HYPOTHESES DE CALCUL</t>
  </si>
  <si>
    <t>CH4</t>
  </si>
  <si>
    <t>7.2.1</t>
  </si>
  <si>
    <t>CH5</t>
  </si>
  <si>
    <t>ETUDE DE SOL</t>
  </si>
  <si>
    <t>Ensemble de l'opération  :</t>
  </si>
  <si>
    <t xml:space="preserve">. </t>
  </si>
  <si>
    <t xml:space="preserve">. </t>
  </si>
  <si>
    <t xml:space="preserve">     </t>
  </si>
  <si>
    <t>ART</t>
  </si>
  <si>
    <t>101010</t>
  </si>
  <si>
    <t>7.3</t>
  </si>
  <si>
    <t>TRAITEMENT DU SOL</t>
  </si>
  <si>
    <t>CH4</t>
  </si>
  <si>
    <t>7.3.1</t>
  </si>
  <si>
    <t>CH5</t>
  </si>
  <si>
    <t xml:space="preserve">7.3.1 1 </t>
  </si>
  <si>
    <t>Fondations  :</t>
  </si>
  <si>
    <t xml:space="preserve">Bâtiment 1 </t>
  </si>
  <si>
    <t xml:space="preserve">Cuvette Ascenseur </t>
  </si>
  <si>
    <t xml:space="preserve">ép= 16cm / SB: -0.20 </t>
  </si>
  <si>
    <t xml:space="preserve">ép= 18cm / SB: -0.20 </t>
  </si>
  <si>
    <t xml:space="preserve">Bâtiment 2 </t>
  </si>
  <si>
    <t xml:space="preserve">ép= 16cm / SB: -0.20 </t>
  </si>
  <si>
    <t xml:space="preserve">ép= 18cm / SB: -0.20 </t>
  </si>
  <si>
    <t xml:space="preserve">ép= 22cm / SB: 0.00 </t>
  </si>
  <si>
    <t xml:space="preserve">ML   </t>
  </si>
  <si>
    <t>ART</t>
  </si>
  <si>
    <t>005-T155</t>
  </si>
  <si>
    <t xml:space="preserve">7.3.1 2 </t>
  </si>
  <si>
    <t>DETERMITAGE PAR BARRIERE PHYSIQUE POUR LES PENETRATIONS
ENSEMBLE FORMANT COLLERETTE AVEC BANDE AVEC MAILLAGE DE 0.66 X 0.45 MM EN ACIER INOXYDABLE ET COLLIER</t>
  </si>
  <si>
    <t>Fondations  :</t>
  </si>
  <si>
    <t xml:space="preserve">Bâtiment 1 </t>
  </si>
  <si>
    <t xml:space="preserve">Réseaux EU </t>
  </si>
  <si>
    <t xml:space="preserve">Bâtiment 2 </t>
  </si>
  <si>
    <t xml:space="preserve">Réseaux EU </t>
  </si>
  <si>
    <t xml:space="preserve">U    </t>
  </si>
  <si>
    <t>ART</t>
  </si>
  <si>
    <t>007-K581</t>
  </si>
  <si>
    <t>7.4</t>
  </si>
  <si>
    <t>FOUILLES POUR FONDATIONS</t>
  </si>
  <si>
    <t>CH4</t>
  </si>
  <si>
    <t>7.4.1</t>
  </si>
  <si>
    <t>CH5</t>
  </si>
  <si>
    <t xml:space="preserve">7.4.1 1 </t>
  </si>
  <si>
    <t>FOUILLES EN RIGOLES, EXECUTEES AUX ENGINS MECANIQUES, DANS TERRAINS DE TOUTES NATURES</t>
  </si>
  <si>
    <t>Fondations  :</t>
  </si>
  <si>
    <t xml:space="preserve">Bâtiment 1 </t>
  </si>
  <si>
    <t xml:space="preserve">B: 30x30ht </t>
  </si>
  <si>
    <t xml:space="preserve">LG: 30x40ht </t>
  </si>
  <si>
    <t xml:space="preserve">SF: 50x25ht </t>
  </si>
  <si>
    <t xml:space="preserve">Bâtiment 2 </t>
  </si>
  <si>
    <t xml:space="preserve">B: 30x30ht </t>
  </si>
  <si>
    <t xml:space="preserve">LG: 100x50ht </t>
  </si>
  <si>
    <t xml:space="preserve">SF: 50x25ht </t>
  </si>
  <si>
    <t xml:space="preserve">Parking vélos </t>
  </si>
  <si>
    <t xml:space="preserve">LG: 20x60ht </t>
  </si>
  <si>
    <t xml:space="preserve">Zone Garage/Déchets </t>
  </si>
  <si>
    <t xml:space="preserve">LG: 20x60ht </t>
  </si>
  <si>
    <t xml:space="preserve">SF: 50x25ht </t>
  </si>
  <si>
    <t xml:space="preserve">entre Bât 1 et Bât 2 </t>
  </si>
  <si>
    <t xml:space="preserve">LG: 20x50ht </t>
  </si>
  <si>
    <t xml:space="preserve">M3   </t>
  </si>
  <si>
    <t>ART</t>
  </si>
  <si>
    <t>062510</t>
  </si>
  <si>
    <t>Total FONDATIONS</t>
  </si>
  <si>
    <t>STOT</t>
  </si>
  <si>
    <t>17</t>
  </si>
  <si>
    <t>REMISE DE DOCUMENTS</t>
  </si>
  <si>
    <t>CH3</t>
  </si>
  <si>
    <t>17.1</t>
  </si>
  <si>
    <t>CH4</t>
  </si>
  <si>
    <t>17.1.1</t>
  </si>
  <si>
    <t>CH5</t>
  </si>
  <si>
    <t xml:space="preserve">17.1.1 1 </t>
  </si>
  <si>
    <t>REMISE DES DOSSIERS DES OUVRAGES EXECUTES (D.O.E.)</t>
  </si>
  <si>
    <t>Parements / Façades  :</t>
  </si>
  <si>
    <t xml:space="preserve">. </t>
  </si>
  <si>
    <t xml:space="preserve">. </t>
  </si>
  <si>
    <t xml:space="preserve">EN   </t>
  </si>
  <si>
    <t>ART</t>
  </si>
  <si>
    <t>000-T081</t>
  </si>
  <si>
    <t>Total REMISE DE DOCUMENTS</t>
  </si>
  <si>
    <t>STOT</t>
  </si>
  <si>
    <t>Montant HT du Lot N°02 : GROS OEUVRE - RAVALEMENT DE FACADE</t>
  </si>
  <si>
    <t>TOTHT</t>
  </si>
  <si>
    <t>TVA</t>
  </si>
  <si>
    <t>Montant TTC</t>
  </si>
  <si>
    <t>TOTTTC</t>
  </si>
  <si>
    <t>U</t>
  </si>
  <si>
    <t>Quantité</t>
  </si>
  <si>
    <t>Prix en €</t>
  </si>
  <si>
    <t>Montant en €</t>
  </si>
  <si>
    <t>GROS OEUVRE</t>
  </si>
  <si>
    <t>CH2</t>
  </si>
  <si>
    <t>00GO</t>
  </si>
  <si>
    <t>18</t>
  </si>
  <si>
    <t>FONDATIONS</t>
  </si>
  <si>
    <t>CH3</t>
  </si>
  <si>
    <t>18.1</t>
  </si>
  <si>
    <t>FOUILLES POUR FONDATIONS</t>
  </si>
  <si>
    <t>CH4</t>
  </si>
  <si>
    <t>18.1.1</t>
  </si>
  <si>
    <t>CH5</t>
  </si>
  <si>
    <t xml:space="preserve">18.1.1 1 </t>
  </si>
  <si>
    <t>FOUILLES EN RIGOLES, EXECUTEES AUX ENGINS MECANIQUES, DANS TERRAINS DE TOUTES NATURES</t>
  </si>
  <si>
    <t>Fondations  :</t>
  </si>
  <si>
    <t xml:space="preserve">LG: 20x50ht </t>
  </si>
  <si>
    <t xml:space="preserve">M3   </t>
  </si>
  <si>
    <t>ART</t>
  </si>
  <si>
    <t>062510</t>
  </si>
  <si>
    <t>18.2</t>
  </si>
  <si>
    <t>GROS BETON DE FONDATION</t>
  </si>
  <si>
    <t>CH4</t>
  </si>
  <si>
    <t>18.2.1</t>
  </si>
  <si>
    <t>CH5</t>
  </si>
  <si>
    <t>BETON C 16/20 (CUBE COMPRENANT MAJORATION DE 20 % POUR PENETRATION DANS LES TERRES)</t>
  </si>
  <si>
    <t>Fondations  :</t>
  </si>
  <si>
    <t xml:space="preserve">Plots 70x130x120ht </t>
  </si>
  <si>
    <t xml:space="preserve">M3   </t>
  </si>
  <si>
    <t>ART</t>
  </si>
  <si>
    <t>10301J</t>
  </si>
  <si>
    <t xml:space="preserve">18.2.1 1 </t>
  </si>
  <si>
    <t>ACIERS H.A.</t>
  </si>
  <si>
    <t>Fondations  :</t>
  </si>
  <si>
    <t xml:space="preserve">Plots 70x130x120ht </t>
  </si>
  <si>
    <t xml:space="preserve">KG   </t>
  </si>
  <si>
    <t>ART</t>
  </si>
  <si>
    <t>10301J10</t>
  </si>
  <si>
    <t>18.3</t>
  </si>
  <si>
    <t>BETON DE PROPRETE</t>
  </si>
  <si>
    <t>CH4</t>
  </si>
  <si>
    <t>18.3.1</t>
  </si>
  <si>
    <t>CH5</t>
  </si>
  <si>
    <t>BETON C 25/30</t>
  </si>
  <si>
    <t>Fondations  :</t>
  </si>
  <si>
    <t xml:space="preserve">LG: 20x50ht </t>
  </si>
  <si>
    <t xml:space="preserve">M3   </t>
  </si>
  <si>
    <t>ART</t>
  </si>
  <si>
    <t>103410</t>
  </si>
  <si>
    <t>18.4</t>
  </si>
  <si>
    <t>LONGRINE BETON ARME</t>
  </si>
  <si>
    <t>CH4</t>
  </si>
  <si>
    <t>18.4.1</t>
  </si>
  <si>
    <t>CH5</t>
  </si>
  <si>
    <t>BETON C 25/30</t>
  </si>
  <si>
    <t>Fondations  :</t>
  </si>
  <si>
    <t xml:space="preserve">LG: 20x50ht </t>
  </si>
  <si>
    <t xml:space="preserve">M3   </t>
  </si>
  <si>
    <t>ART</t>
  </si>
  <si>
    <t>104600</t>
  </si>
  <si>
    <t>COFFRAGE SOIGNE</t>
  </si>
  <si>
    <t>Fondations  :</t>
  </si>
  <si>
    <t xml:space="preserve">LG: 20x50ht </t>
  </si>
  <si>
    <t xml:space="preserve">M2   </t>
  </si>
  <si>
    <t>ART</t>
  </si>
  <si>
    <t>104630J</t>
  </si>
  <si>
    <t>18.5</t>
  </si>
  <si>
    <t>MOUVEMENT DE TERRES</t>
  </si>
  <si>
    <t>CH4</t>
  </si>
  <si>
    <t>18.5.1</t>
  </si>
  <si>
    <t>REMBLAI AUTOUR DES FONDATIONS</t>
  </si>
  <si>
    <t>CH5</t>
  </si>
  <si>
    <t xml:space="preserve">18.5.1 1 </t>
  </si>
  <si>
    <t>Fondations  :</t>
  </si>
  <si>
    <t xml:space="preserve">LG: 20x50ht </t>
  </si>
  <si>
    <t xml:space="preserve">Plots 70x130x120ht </t>
  </si>
  <si>
    <t xml:space="preserve">M3   </t>
  </si>
  <si>
    <t>ART</t>
  </si>
  <si>
    <t>108075</t>
  </si>
  <si>
    <t>18.5.2</t>
  </si>
  <si>
    <t>EVACUATION DES REMBLAIS EXCEDENTAIRES</t>
  </si>
  <si>
    <t>CH5</t>
  </si>
  <si>
    <t xml:space="preserve">18.5.2 1 </t>
  </si>
  <si>
    <t>Fondations  :</t>
  </si>
  <si>
    <t xml:space="preserve">LG: 20x50ht </t>
  </si>
  <si>
    <t xml:space="preserve">Plots 70x130x120ht </t>
  </si>
  <si>
    <t xml:space="preserve">M3   </t>
  </si>
  <si>
    <t>ART</t>
  </si>
  <si>
    <t>10812J</t>
  </si>
  <si>
    <t>Total FONDATIONS</t>
  </si>
  <si>
    <t>STOT</t>
  </si>
  <si>
    <t>Montant HT du Lot N°02 : GROS OEUVRE - RAVALEMENT DE FACADE</t>
  </si>
  <si>
    <t>TOTHT</t>
  </si>
  <si>
    <t>20</t>
  </si>
  <si>
    <t>TVA</t>
  </si>
  <si>
    <t>Montant TTC</t>
  </si>
  <si>
    <t>TOTTTC</t>
  </si>
  <si>
    <t>Opt extension</t>
  </si>
  <si>
    <t>REPRISE DES DEBLAIS EXCEDENTAIRES ISSUS DES FOUILLES POUR FONDATIONS ET EVACUATION A LA DECHARGE PUBLIQUE</t>
  </si>
  <si>
    <t>REMBLAI EN MATERIAUX PROVENANT DES FOUILLES, COMPACTE</t>
  </si>
  <si>
    <t>DETERMITAGE PAR BARRIERE PHYSIQUE DE 15 CM DE DEVELOPPE, (POUR EVITER PENETRATIONS A LA JONCTION DALLE/VOILE), POSE EN EQUERRE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</si>
</sst>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 ##0;\-#,##0"/>
    <numFmt numFmtId="165" formatCode="#,##0.00;\-#,##0.00;"/>
    <numFmt numFmtId="166" formatCode="#,##0.000;\-#,##0.000;"/>
  </numFmts>
  <fonts count="25" x14ac:knownFonts="1">
    <font>
      <sz val="11"/>
      <color theme="1"/>
      <name val="Calibri"/>
      <family val="2"/>
      <scheme val="minor"/>
    </font>
    <font>
      <sz val="8"/>
      <color rgb="FF000000"/>
      <name val="Arial"/>
      <family val="1"/>
    </font>
    <font>
      <b/>
      <sz val="14"/>
      <color rgb="FF0000FF"/>
      <name val="Arial"/>
      <family val="1"/>
    </font>
    <font>
      <b/>
      <sz val="12"/>
      <color rgb="FF0000FF"/>
      <name val="Arial"/>
      <family val="1"/>
    </font>
    <font>
      <sz val="10"/>
      <color rgb="FF000000"/>
      <name val="Arial"/>
      <family val="1"/>
    </font>
    <font>
      <b/>
      <i/>
      <sz val="11"/>
      <color rgb="FF000000"/>
      <name val="Arial"/>
      <family val="1"/>
    </font>
    <font>
      <sz val="10"/>
      <color rgb="FF000000"/>
      <name val="Arial Rounded MT Bold"/>
      <family val="1"/>
    </font>
    <font>
      <b/>
      <u/>
      <sz val="10"/>
      <color rgb="FF000000"/>
      <name val="Arial"/>
      <family val="1"/>
    </font>
    <font>
      <sz val="11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 Narrow"/>
      <family val="1"/>
    </font>
    <font>
      <sz val="9"/>
      <color rgb="FFFF0000"/>
      <name val="Arial Narrow"/>
      <family val="1"/>
    </font>
    <font>
      <b/>
      <sz val="8"/>
      <color rgb="FF000000"/>
      <name val="Arial"/>
      <family val="1"/>
    </font>
    <font>
      <b/>
      <sz val="8"/>
      <color rgb="FF000000"/>
      <name val="Arial Narrow"/>
      <family val="1"/>
    </font>
    <font>
      <b/>
      <sz val="9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sz val="7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8"/>
      <color theme="1"/>
      <name val="Arial"/>
      <family val="1"/>
    </font>
    <font>
      <sz val="11"/>
      <color rgb="FFFFFFFF"/>
      <name val="Calibri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0" borderId="0" applyFill="0">
      <alignment horizontal="left" vertical="top" wrapText="1"/>
    </xf>
    <xf numFmtId="0" fontId="3" fillId="0" borderId="0" applyFill="0">
      <alignment horizontal="left" vertical="top" wrapText="1" indent="2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 indent="1"/>
    </xf>
    <xf numFmtId="0" fontId="10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 inden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 indent="1"/>
    </xf>
    <xf numFmtId="0" fontId="14" fillId="0" borderId="0" applyFill="0">
      <alignment horizontal="left" vertical="top" wrapText="1"/>
    </xf>
    <xf numFmtId="0" fontId="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5" fillId="0" borderId="0" applyFill="0">
      <alignment horizontal="left" vertical="top" wrapText="1"/>
    </xf>
    <xf numFmtId="0" fontId="16" fillId="0" borderId="0" applyFill="0">
      <alignment horizontal="left" vertical="top" wrapText="1"/>
    </xf>
    <xf numFmtId="0" fontId="1" fillId="0" borderId="0" applyFill="0">
      <alignment horizontal="left" vertical="top" wrapText="1"/>
    </xf>
    <xf numFmtId="0" fontId="1" fillId="0" borderId="0" applyFill="0">
      <alignment horizontal="left" vertical="top" wrapText="1"/>
    </xf>
    <xf numFmtId="0" fontId="1" fillId="0" borderId="0" applyFill="0">
      <alignment horizontal="left" vertical="top" wrapText="1"/>
    </xf>
    <xf numFmtId="0" fontId="17" fillId="0" borderId="0" applyFill="0">
      <alignment horizontal="left" vertical="top" wrapText="1"/>
    </xf>
    <xf numFmtId="0" fontId="1" fillId="0" borderId="0" applyFill="0">
      <alignment horizontal="left" vertical="top" wrapText="1"/>
    </xf>
    <xf numFmtId="0" fontId="18" fillId="0" borderId="0" applyFill="0">
      <alignment horizontal="left" vertical="top" wrapText="1" indent="2"/>
    </xf>
    <xf numFmtId="0" fontId="18" fillId="0" borderId="0" applyFill="0">
      <alignment horizontal="left" vertical="top" wrapText="1" indent="2"/>
    </xf>
    <xf numFmtId="0" fontId="18" fillId="0" borderId="0" applyFill="0">
      <alignment horizontal="left" vertical="top" wrapText="1" indent="2"/>
    </xf>
    <xf numFmtId="0" fontId="19" fillId="0" borderId="0" applyFill="0">
      <alignment horizontal="left" vertical="top" wrapText="1"/>
    </xf>
  </cellStyleXfs>
  <cellXfs count="66">
    <xf numFmtId="0" fontId="0" fillId="0" borderId="0" xfId="0" applyProtection="1"/>
    <xf numFmtId="0" fontId="20" fillId="0" borderId="12" xfId="0" applyFont="1" applyBorder="1" applyAlignment="1" applyProtection="1">
      <alignment horizontal="left" vertical="top" wrapText="1"/>
    </xf>
    <xf numFmtId="0" fontId="20" fillId="0" borderId="19" xfId="0" applyFont="1" applyBorder="1" applyAlignment="1" applyProtection="1">
      <alignment horizontal="left" vertical="top" wrapText="1"/>
    </xf>
    <xf numFmtId="0" fontId="20" fillId="0" borderId="19" xfId="0" applyFont="1" applyBorder="1" applyAlignment="1" applyProtection="1">
      <alignment horizontal="right" vertical="top" wrapText="1"/>
    </xf>
    <xf numFmtId="0" fontId="20" fillId="0" borderId="13" xfId="0" applyFont="1" applyBorder="1" applyAlignment="1" applyProtection="1">
      <alignment horizontal="right" vertical="top" wrapText="1"/>
    </xf>
    <xf numFmtId="0" fontId="0" fillId="0" borderId="6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18" xfId="0" applyFont="1" applyBorder="1" applyAlignment="1" applyProtection="1">
      <alignment horizontal="left" vertical="top" wrapText="1"/>
    </xf>
    <xf numFmtId="0" fontId="0" fillId="0" borderId="18" xfId="0" applyFont="1" applyBorder="1" applyAlignment="1" applyProtection="1">
      <alignment horizontal="right" vertical="top" wrapText="1"/>
    </xf>
    <xf numFmtId="0" fontId="0" fillId="0" borderId="11" xfId="0" applyFont="1" applyBorder="1" applyAlignment="1" applyProtection="1">
      <alignment horizontal="right" vertical="top" wrapText="1"/>
    </xf>
    <xf numFmtId="0" fontId="1" fillId="2" borderId="6" xfId="1" applyFont="1" applyFill="1" applyBorder="1" applyProtection="1">
      <alignment horizontal="left" vertical="top" wrapText="1"/>
    </xf>
    <xf numFmtId="0" fontId="0" fillId="0" borderId="9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horizontal="right" vertical="top" wrapText="1"/>
    </xf>
    <xf numFmtId="0" fontId="0" fillId="0" borderId="17" xfId="0" applyFont="1" applyBorder="1" applyAlignment="1" applyProtection="1">
      <alignment horizontal="right" vertical="top" wrapText="1"/>
    </xf>
    <xf numFmtId="49" fontId="0" fillId="0" borderId="0" xfId="0" applyNumberFormat="1" applyFont="1" applyAlignment="1" applyProtection="1">
      <alignment horizontal="left" vertical="top" wrapText="1"/>
    </xf>
    <xf numFmtId="0" fontId="1" fillId="2" borderId="0" xfId="1" applyFont="1" applyFill="1" applyBorder="1" applyProtection="1">
      <alignment horizontal="left" vertical="top" wrapText="1"/>
    </xf>
    <xf numFmtId="0" fontId="0" fillId="0" borderId="16" xfId="0" applyFont="1" applyBorder="1" applyAlignment="1" applyProtection="1">
      <alignment horizontal="left" vertical="top" wrapText="1"/>
    </xf>
    <xf numFmtId="0" fontId="1" fillId="0" borderId="6" xfId="1" applyFont="1" applyBorder="1" applyProtection="1">
      <alignment horizontal="left" vertical="top" wrapText="1"/>
    </xf>
    <xf numFmtId="0" fontId="21" fillId="0" borderId="6" xfId="0" applyFont="1" applyBorder="1" applyAlignment="1" applyProtection="1">
      <alignment horizontal="left" vertical="top" wrapText="1"/>
    </xf>
    <xf numFmtId="0" fontId="18" fillId="0" borderId="0" xfId="43" applyFont="1" applyBorder="1" applyProtection="1">
      <alignment horizontal="left" vertical="top" wrapText="1" indent="2"/>
    </xf>
    <xf numFmtId="0" fontId="18" fillId="0" borderId="0" xfId="43" applyFont="1" applyBorder="1" applyAlignment="1" applyProtection="1">
      <alignment horizontal="left" vertical="top" wrapText="1"/>
    </xf>
    <xf numFmtId="164" fontId="18" fillId="0" borderId="16" xfId="43" applyNumberFormat="1" applyFont="1" applyBorder="1" applyAlignment="1" applyProtection="1">
      <alignment horizontal="right" vertical="top" wrapText="1"/>
    </xf>
    <xf numFmtId="164" fontId="13" fillId="0" borderId="16" xfId="43" applyNumberFormat="1" applyFont="1" applyBorder="1" applyAlignment="1" applyProtection="1">
      <alignment horizontal="right" vertical="top" wrapText="1"/>
    </xf>
    <xf numFmtId="0" fontId="0" fillId="0" borderId="9" xfId="0" applyFont="1" applyBorder="1" applyAlignment="1" applyProtection="1">
      <alignment horizontal="left" vertical="top"/>
      <protection locked="0"/>
    </xf>
    <xf numFmtId="164" fontId="0" fillId="0" borderId="9" xfId="0" applyNumberFormat="1" applyFont="1" applyBorder="1" applyAlignment="1" applyProtection="1">
      <alignment horizontal="right" vertical="top" wrapText="1"/>
      <protection locked="0"/>
    </xf>
    <xf numFmtId="165" fontId="0" fillId="0" borderId="9" xfId="0" applyNumberFormat="1" applyFont="1" applyBorder="1" applyAlignment="1" applyProtection="1">
      <alignment horizontal="right" vertical="top" wrapText="1"/>
      <protection locked="0"/>
    </xf>
    <xf numFmtId="165" fontId="0" fillId="0" borderId="17" xfId="0" applyNumberFormat="1" applyFont="1" applyBorder="1" applyAlignment="1" applyProtection="1">
      <alignment horizontal="right" vertical="top" wrapText="1"/>
      <protection locked="0"/>
    </xf>
    <xf numFmtId="165" fontId="18" fillId="0" borderId="16" xfId="43" applyNumberFormat="1" applyFont="1" applyBorder="1" applyAlignment="1" applyProtection="1">
      <alignment horizontal="right" vertical="top" wrapText="1"/>
    </xf>
    <xf numFmtId="165" fontId="13" fillId="0" borderId="16" xfId="43" applyNumberFormat="1" applyFont="1" applyBorder="1" applyAlignment="1" applyProtection="1">
      <alignment horizontal="right" vertical="top" wrapText="1"/>
    </xf>
    <xf numFmtId="0" fontId="21" fillId="0" borderId="2" xfId="0" applyFont="1" applyBorder="1" applyAlignment="1" applyProtection="1">
      <alignment horizontal="left" vertical="top" wrapText="1"/>
    </xf>
    <xf numFmtId="0" fontId="0" fillId="0" borderId="7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right" vertical="top" wrapText="1"/>
    </xf>
    <xf numFmtId="0" fontId="1" fillId="0" borderId="12" xfId="13" applyFont="1" applyBorder="1" applyProtection="1">
      <alignment horizontal="left" vertical="top" wrapText="1"/>
    </xf>
    <xf numFmtId="165" fontId="0" fillId="0" borderId="13" xfId="0" applyNumberFormat="1" applyFont="1" applyBorder="1" applyAlignment="1" applyProtection="1">
      <alignment horizontal="right" vertical="top" wrapText="1"/>
      <protection locked="0"/>
    </xf>
    <xf numFmtId="0" fontId="21" fillId="0" borderId="8" xfId="0" applyFont="1" applyBorder="1" applyAlignment="1" applyProtection="1">
      <alignment horizontal="left" vertical="top" wrapText="1"/>
    </xf>
    <xf numFmtId="166" fontId="18" fillId="0" borderId="16" xfId="43" applyNumberFormat="1" applyFont="1" applyBorder="1" applyAlignment="1" applyProtection="1">
      <alignment horizontal="right" vertical="top" wrapText="1"/>
    </xf>
    <xf numFmtId="166" fontId="13" fillId="0" borderId="16" xfId="43" applyNumberFormat="1" applyFont="1" applyBorder="1" applyAlignment="1" applyProtection="1">
      <alignment horizontal="right" vertical="top" wrapText="1"/>
    </xf>
    <xf numFmtId="166" fontId="0" fillId="0" borderId="9" xfId="0" applyNumberFormat="1" applyFont="1" applyBorder="1" applyAlignment="1" applyProtection="1">
      <alignment horizontal="right" vertical="top" wrapText="1"/>
      <protection locked="0"/>
    </xf>
    <xf numFmtId="0" fontId="0" fillId="0" borderId="5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165" fontId="20" fillId="0" borderId="0" xfId="0" applyNumberFormat="1" applyFont="1" applyBorder="1" applyAlignment="1" applyProtection="1">
      <alignment horizontal="right" vertical="top" wrapText="1"/>
    </xf>
    <xf numFmtId="164" fontId="22" fillId="2" borderId="0" xfId="0" applyNumberFormat="1" applyFont="1" applyFill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left" vertical="top" wrapText="1"/>
    </xf>
    <xf numFmtId="0" fontId="20" fillId="0" borderId="14" xfId="0" applyFont="1" applyBorder="1" applyAlignment="1" applyProtection="1">
      <alignment horizontal="left" vertical="top" wrapText="1"/>
    </xf>
    <xf numFmtId="0" fontId="5" fillId="0" borderId="0" xfId="6" applyFont="1" applyProtection="1">
      <alignment horizontal="left" vertical="top" wrapText="1"/>
    </xf>
    <xf numFmtId="0" fontId="5" fillId="0" borderId="16" xfId="6" applyFont="1" applyBorder="1" applyProtection="1">
      <alignment horizontal="left" vertical="top" wrapText="1"/>
    </xf>
    <xf numFmtId="0" fontId="7" fillId="0" borderId="0" xfId="10" applyFont="1" applyProtection="1">
      <alignment horizontal="left" vertical="top" wrapText="1"/>
    </xf>
    <xf numFmtId="0" fontId="7" fillId="0" borderId="16" xfId="10" applyFont="1" applyBorder="1" applyProtection="1">
      <alignment horizontal="left" vertical="top" wrapText="1"/>
    </xf>
    <xf numFmtId="0" fontId="13" fillId="0" borderId="0" xfId="26" applyFont="1" applyBorder="1" applyProtection="1">
      <alignment horizontal="left" vertical="top" wrapText="1" indent="1"/>
    </xf>
    <xf numFmtId="0" fontId="13" fillId="0" borderId="16" xfId="26" applyFont="1" applyBorder="1" applyProtection="1">
      <alignment horizontal="left" vertical="top" wrapText="1" indent="1"/>
    </xf>
    <xf numFmtId="0" fontId="9" fillId="0" borderId="15" xfId="13" applyFont="1" applyBorder="1" applyProtection="1">
      <alignment horizontal="left" vertical="top" wrapText="1"/>
    </xf>
    <xf numFmtId="0" fontId="9" fillId="0" borderId="14" xfId="13" applyFont="1" applyBorder="1" applyProtection="1">
      <alignment horizontal="left" vertical="top" wrapText="1"/>
    </xf>
    <xf numFmtId="0" fontId="9" fillId="0" borderId="0" xfId="14" applyFont="1" applyProtection="1">
      <alignment horizontal="left" vertical="top" wrapText="1"/>
    </xf>
    <xf numFmtId="0" fontId="9" fillId="0" borderId="16" xfId="14" applyFont="1" applyBorder="1" applyProtection="1">
      <alignment horizontal="left" vertical="top" wrapText="1"/>
    </xf>
    <xf numFmtId="0" fontId="12" fillId="0" borderId="0" xfId="18" applyFont="1" applyBorder="1" applyProtection="1">
      <alignment horizontal="left" vertical="top" wrapText="1" indent="1"/>
    </xf>
    <xf numFmtId="0" fontId="12" fillId="0" borderId="16" xfId="18" applyFont="1" applyBorder="1" applyProtection="1">
      <alignment horizontal="left" vertical="top" wrapText="1" indent="1"/>
    </xf>
    <xf numFmtId="0" fontId="20" fillId="0" borderId="0" xfId="0" applyFont="1" applyBorder="1" applyAlignment="1" applyProtection="1">
      <alignment horizontal="left" vertical="top" wrapText="1"/>
    </xf>
    <xf numFmtId="0" fontId="0" fillId="0" borderId="0" xfId="0" applyProtection="1"/>
  </cellXfs>
  <cellStyles count="45">
    <cellStyle name="ArtDescriptif" xfId="28" xr:uid="{00000000-0005-0000-0000-000000000000}"/>
    <cellStyle name="ArtLibelleCond" xfId="27" xr:uid="{00000000-0005-0000-0000-000001000000}"/>
    <cellStyle name="ArtNote1" xfId="29" xr:uid="{00000000-0005-0000-0000-000002000000}"/>
    <cellStyle name="ArtNote2" xfId="30" xr:uid="{00000000-0005-0000-0000-000003000000}"/>
    <cellStyle name="ArtNote3" xfId="31" xr:uid="{00000000-0005-0000-0000-000004000000}"/>
    <cellStyle name="ArtNote4" xfId="32" xr:uid="{00000000-0005-0000-0000-000005000000}"/>
    <cellStyle name="ArtNote5" xfId="33" xr:uid="{00000000-0005-0000-0000-000006000000}"/>
    <cellStyle name="ArtQuantite" xfId="34" xr:uid="{00000000-0005-0000-0000-000007000000}"/>
    <cellStyle name="ArtTitre" xfId="26" xr:uid="{00000000-0005-0000-0000-000008000000}"/>
    <cellStyle name="ChapDescriptif0" xfId="7" xr:uid="{00000000-0005-0000-0000-000009000000}"/>
    <cellStyle name="ChapDescriptif1" xfId="11" xr:uid="{00000000-0005-0000-0000-00000A000000}"/>
    <cellStyle name="ChapDescriptif2" xfId="15" xr:uid="{00000000-0005-0000-0000-00000B000000}"/>
    <cellStyle name="ChapDescriptif3" xfId="19" xr:uid="{00000000-0005-0000-0000-00000C000000}"/>
    <cellStyle name="ChapDescriptif4" xfId="23" xr:uid="{00000000-0005-0000-0000-00000D000000}"/>
    <cellStyle name="ChapNote0" xfId="8" xr:uid="{00000000-0005-0000-0000-00000E000000}"/>
    <cellStyle name="ChapNote1" xfId="12" xr:uid="{00000000-0005-0000-0000-00000F000000}"/>
    <cellStyle name="ChapNote2" xfId="16" xr:uid="{00000000-0005-0000-0000-000010000000}"/>
    <cellStyle name="ChapNote3" xfId="20" xr:uid="{00000000-0005-0000-0000-000011000000}"/>
    <cellStyle name="ChapNote4" xfId="24" xr:uid="{00000000-0005-0000-0000-000012000000}"/>
    <cellStyle name="ChapRecap0" xfId="9" xr:uid="{00000000-0005-0000-0000-000013000000}"/>
    <cellStyle name="ChapRecap1" xfId="13" xr:uid="{00000000-0005-0000-0000-000014000000}"/>
    <cellStyle name="ChapRecap2" xfId="17" xr:uid="{00000000-0005-0000-0000-000015000000}"/>
    <cellStyle name="ChapRecap3" xfId="21" xr:uid="{00000000-0005-0000-0000-000016000000}"/>
    <cellStyle name="ChapRecap4" xfId="25" xr:uid="{00000000-0005-0000-0000-000017000000}"/>
    <cellStyle name="ChapTitre0" xfId="6" xr:uid="{00000000-0005-0000-0000-000018000000}"/>
    <cellStyle name="ChapTitre1" xfId="10" xr:uid="{00000000-0005-0000-0000-000019000000}"/>
    <cellStyle name="ChapTitre2" xfId="14" xr:uid="{00000000-0005-0000-0000-00001A000000}"/>
    <cellStyle name="ChapTitre3" xfId="18" xr:uid="{00000000-0005-0000-0000-00001B000000}"/>
    <cellStyle name="ChapTitre4" xfId="22" xr:uid="{00000000-0005-0000-0000-00001C000000}"/>
    <cellStyle name="DQLocQuantNonLoc" xfId="42" xr:uid="{00000000-0005-0000-0000-00001D000000}"/>
    <cellStyle name="DQLocRefClass" xfId="41" xr:uid="{00000000-0005-0000-0000-00001E000000}"/>
    <cellStyle name="DQLocStruct" xfId="43" xr:uid="{00000000-0005-0000-0000-00001F000000}"/>
    <cellStyle name="DQMinutes" xfId="44" xr:uid="{00000000-0005-0000-0000-000020000000}"/>
    <cellStyle name="LocGen" xfId="36" xr:uid="{00000000-0005-0000-0000-000021000000}"/>
    <cellStyle name="LocLit" xfId="38" xr:uid="{00000000-0005-0000-0000-000022000000}"/>
    <cellStyle name="LocRefClass" xfId="37" xr:uid="{00000000-0005-0000-0000-000023000000}"/>
    <cellStyle name="LocSignetRep" xfId="40" xr:uid="{00000000-0005-0000-0000-000024000000}"/>
    <cellStyle name="LocStrRecap0" xfId="3" xr:uid="{00000000-0005-0000-0000-000025000000}"/>
    <cellStyle name="LocStrRecap1" xfId="5" xr:uid="{00000000-0005-0000-0000-000026000000}"/>
    <cellStyle name="LocStrTexte0" xfId="2" xr:uid="{00000000-0005-0000-0000-000027000000}"/>
    <cellStyle name="LocStrTexte1" xfId="4" xr:uid="{00000000-0005-0000-0000-000028000000}"/>
    <cellStyle name="LocStruct" xfId="39" xr:uid="{00000000-0005-0000-0000-000029000000}"/>
    <cellStyle name="LocTitre" xfId="35" xr:uid="{00000000-0005-0000-0000-00002A000000}"/>
    <cellStyle name="Normal" xfId="0" builtinId="0"/>
    <cellStyle name="Numerotation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1044000</xdr:colOff>
      <xdr:row>1</xdr:row>
      <xdr:rowOff>2961</xdr:rowOff>
    </xdr:from>
    <xdr:to>
      <xdr:col>0</xdr:col>
      <xdr:colOff>5544000</xdr:colOff>
      <xdr:row>4</xdr:row>
      <xdr:rowOff>173061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64035" y="193461"/>
          <a:ext cx="4514087" cy="741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500" b="1">
            <a:solidFill>
              <a:srgbClr val="000000"/>
            </a:solidFill>
            <a:latin typeface="Times New Roman"/>
          </a:endParaRPr>
        </a:p>
        <a:p>
          <a:pPr algn="ctr"/>
          <a:r>
            <a:rPr lang="fr-FR" sz="1400" b="1" i="0">
              <a:solidFill>
                <a:srgbClr val="000000"/>
              </a:solidFill>
              <a:latin typeface="Arial"/>
            </a:rPr>
            <a:t>MAITRE D'OUVRAGE</a:t>
          </a:r>
        </a:p>
        <a:p>
          <a:pPr algn="ctr"/>
          <a:endParaRPr sz="1000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absolute">
    <xdr:from>
      <xdr:col>0</xdr:col>
      <xdr:colOff>396000</xdr:colOff>
      <xdr:row>5</xdr:row>
      <xdr:rowOff>111535</xdr:rowOff>
    </xdr:from>
    <xdr:to>
      <xdr:col>0</xdr:col>
      <xdr:colOff>6228000</xdr:colOff>
      <xdr:row>10</xdr:row>
      <xdr:rowOff>29609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3043" y="1064035"/>
          <a:ext cx="5836070" cy="870574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400" b="1" i="0">
              <a:solidFill>
                <a:srgbClr val="000000"/>
              </a:solidFill>
              <a:latin typeface="Arial"/>
            </a:rPr>
            <a:t>Nom du projet - Appel d'Offres</a:t>
          </a:r>
        </a:p>
      </xdr:txBody>
    </xdr:sp>
    <xdr:clientData/>
  </xdr:twoCellAnchor>
  <xdr:twoCellAnchor editAs="absolute">
    <xdr:from>
      <xdr:col>0</xdr:col>
      <xdr:colOff>1584000</xdr:colOff>
      <xdr:row>32</xdr:row>
      <xdr:rowOff>110870</xdr:rowOff>
    </xdr:from>
    <xdr:to>
      <xdr:col>0</xdr:col>
      <xdr:colOff>6192000</xdr:colOff>
      <xdr:row>45</xdr:row>
      <xdr:rowOff>99060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84000" y="5963030"/>
          <a:ext cx="4608000" cy="236563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800" b="1">
              <a:solidFill>
                <a:srgbClr val="000000"/>
              </a:solidFill>
              <a:latin typeface="MS Shell Dlg"/>
            </a:rPr>
            <a:t>Nom du cabinet 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Adresse CP Ville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Tel :    - Email : 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Nom du</a:t>
          </a:r>
          <a:r>
            <a:rPr lang="fr-FR" sz="800" b="1" i="0" baseline="0">
              <a:solidFill>
                <a:srgbClr val="000000"/>
              </a:solidFill>
              <a:latin typeface="MS Shell Dlg"/>
            </a:rPr>
            <a:t> cabinet</a:t>
          </a:r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Adresse CP Ville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Tel :    - Email : 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>
              <a:solidFill>
                <a:srgbClr val="000000"/>
              </a:solidFill>
              <a:latin typeface="MS Shell Dlg"/>
            </a:rPr>
            <a:t>Nom du cabinet 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Adresse CP Ville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Tel :    - Email : </a:t>
          </a:r>
        </a:p>
        <a:p>
          <a:pPr algn="l"/>
          <a:endParaRPr lang="fr-FR"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>
              <a:solidFill>
                <a:srgbClr val="000000"/>
              </a:solidFill>
              <a:latin typeface="MS Shell Dlg"/>
            </a:rPr>
            <a:t>Nom du cabinet 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Adresse CP Ville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Tel :    - Email : </a:t>
          </a:r>
        </a:p>
        <a:p>
          <a:pPr algn="l"/>
          <a:endParaRPr lang="fr-FR"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>
              <a:solidFill>
                <a:srgbClr val="000000"/>
              </a:solidFill>
              <a:latin typeface="MS Shell Dlg"/>
            </a:rPr>
            <a:t>Nom du cabinet 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Adresse CP Ville</a:t>
          </a:r>
        </a:p>
        <a:p>
          <a:pPr algn="l"/>
          <a:r>
            <a:rPr lang="fr-FR" sz="800">
              <a:solidFill>
                <a:srgbClr val="000000"/>
              </a:solidFill>
              <a:latin typeface="MS Shell Dlg"/>
            </a:rPr>
            <a:t>Tel :    - Email : </a:t>
          </a:r>
        </a:p>
      </xdr:txBody>
    </xdr:sp>
    <xdr:clientData/>
  </xdr:twoCellAnchor>
  <xdr:twoCellAnchor editAs="absolute">
    <xdr:from>
      <xdr:col>0</xdr:col>
      <xdr:colOff>396000</xdr:colOff>
      <xdr:row>30</xdr:row>
      <xdr:rowOff>185557</xdr:rowOff>
    </xdr:from>
    <xdr:to>
      <xdr:col>0</xdr:col>
      <xdr:colOff>2556000</xdr:colOff>
      <xdr:row>32</xdr:row>
      <xdr:rowOff>78626</xdr:rowOff>
    </xdr:to>
    <xdr:sp macro="" textlink="">
      <xdr:nvSpPr>
        <xdr:cNvPr id="6" name="Forme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3043" y="5900557"/>
          <a:ext cx="2176435" cy="274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200" b="1" i="0">
              <a:solidFill>
                <a:srgbClr val="000000"/>
              </a:solidFill>
              <a:latin typeface="Arial"/>
            </a:rPr>
            <a:t>MAITRISE D'OEUVRE</a:t>
          </a:r>
        </a:p>
      </xdr:txBody>
    </xdr:sp>
    <xdr:clientData/>
  </xdr:twoCellAnchor>
  <xdr:twoCellAnchor editAs="absolute">
    <xdr:from>
      <xdr:col>0</xdr:col>
      <xdr:colOff>324000</xdr:colOff>
      <xdr:row>5</xdr:row>
      <xdr:rowOff>63170</xdr:rowOff>
    </xdr:from>
    <xdr:to>
      <xdr:col>0</xdr:col>
      <xdr:colOff>6264000</xdr:colOff>
      <xdr:row>5</xdr:row>
      <xdr:rowOff>63170</xdr:rowOff>
    </xdr:to>
    <xdr:cxnSp macro="">
      <xdr:nvCxnSpPr>
        <xdr:cNvPr id="7" name="Forme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38557" y="1015670"/>
          <a:ext cx="5948922" cy="0"/>
        </a:xfrm>
        <a:prstGeom prst="line">
          <a:avLst/>
        </a:prstGeom>
        <a:ln w="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324000</xdr:colOff>
      <xdr:row>9</xdr:row>
      <xdr:rowOff>139500</xdr:rowOff>
    </xdr:from>
    <xdr:to>
      <xdr:col>0</xdr:col>
      <xdr:colOff>6264000</xdr:colOff>
      <xdr:row>9</xdr:row>
      <xdr:rowOff>139500</xdr:rowOff>
    </xdr:to>
    <xdr:cxnSp macro="">
      <xdr:nvCxnSpPr>
        <xdr:cNvPr id="8" name="Forme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38557" y="1854000"/>
          <a:ext cx="5948922" cy="0"/>
        </a:xfrm>
        <a:prstGeom prst="line">
          <a:avLst/>
        </a:prstGeom>
        <a:ln w="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216000</xdr:colOff>
      <xdr:row>19</xdr:row>
      <xdr:rowOff>24013</xdr:rowOff>
    </xdr:from>
    <xdr:to>
      <xdr:col>0</xdr:col>
      <xdr:colOff>6372000</xdr:colOff>
      <xdr:row>22</xdr:row>
      <xdr:rowOff>177991</xdr:rowOff>
    </xdr:to>
    <xdr:sp macro="" textlink="">
      <xdr:nvSpPr>
        <xdr:cNvPr id="9" name="Forme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1826" y="3643513"/>
          <a:ext cx="6158504" cy="725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600" b="1" i="0">
              <a:solidFill>
                <a:srgbClr val="000000"/>
              </a:solidFill>
              <a:latin typeface="Arial"/>
            </a:rPr>
            <a:t>DECOMPOSITION DU PRIX GLOBAL ET FORFAITAIRE</a:t>
          </a:r>
        </a:p>
        <a:p>
          <a:pPr algn="ctr"/>
          <a:r>
            <a:rPr lang="fr-FR" sz="1600" b="1" i="0">
              <a:solidFill>
                <a:srgbClr val="000000"/>
              </a:solidFill>
              <a:latin typeface="Arial"/>
            </a:rPr>
            <a:t>(D.P.G.F.)</a:t>
          </a:r>
        </a:p>
      </xdr:txBody>
    </xdr:sp>
    <xdr:clientData/>
  </xdr:twoCellAnchor>
  <xdr:twoCellAnchor editAs="absolute">
    <xdr:from>
      <xdr:col>0</xdr:col>
      <xdr:colOff>252000</xdr:colOff>
      <xdr:row>25</xdr:row>
      <xdr:rowOff>186874</xdr:rowOff>
    </xdr:from>
    <xdr:to>
      <xdr:col>0</xdr:col>
      <xdr:colOff>6372000</xdr:colOff>
      <xdr:row>30</xdr:row>
      <xdr:rowOff>56583</xdr:rowOff>
    </xdr:to>
    <xdr:sp macro="" textlink="">
      <xdr:nvSpPr>
        <xdr:cNvPr id="10" name="Forme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74070" y="4949374"/>
          <a:ext cx="6110139" cy="8222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400" b="0" i="0">
              <a:solidFill>
                <a:srgbClr val="000000"/>
              </a:solidFill>
              <a:latin typeface="MS Shell Dlg"/>
            </a:rPr>
            <a:t>*******</a:t>
          </a:r>
        </a:p>
        <a:p>
          <a:pPr algn="ctr"/>
          <a:endParaRPr sz="1400">
            <a:solidFill>
              <a:srgbClr val="000000"/>
            </a:solidFill>
            <a:latin typeface="MS Shell Dlg"/>
          </a:endParaRPr>
        </a:p>
        <a:p>
          <a:pPr algn="ctr"/>
          <a:r>
            <a:rPr lang="fr-FR" sz="1600" b="1" i="0">
              <a:solidFill>
                <a:srgbClr val="000000"/>
              </a:solidFill>
              <a:latin typeface="Arial"/>
            </a:rPr>
            <a:t>Lot N02 : GROS OEUVRE - RAVALEMENT DE FACADE</a:t>
          </a:r>
        </a:p>
      </xdr:txBody>
    </xdr:sp>
    <xdr:clientData/>
  </xdr:twoCellAnchor>
  <xdr:twoCellAnchor editAs="absolute">
    <xdr:from>
      <xdr:col>0</xdr:col>
      <xdr:colOff>324000</xdr:colOff>
      <xdr:row>30</xdr:row>
      <xdr:rowOff>153313</xdr:rowOff>
    </xdr:from>
    <xdr:to>
      <xdr:col>0</xdr:col>
      <xdr:colOff>6264000</xdr:colOff>
      <xdr:row>30</xdr:row>
      <xdr:rowOff>153313</xdr:rowOff>
    </xdr:to>
    <xdr:cxnSp macro="">
      <xdr:nvCxnSpPr>
        <xdr:cNvPr id="11" name="Forme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38557" y="5868313"/>
          <a:ext cx="5948922" cy="0"/>
        </a:xfrm>
        <a:prstGeom prst="line">
          <a:avLst/>
        </a:prstGeom>
        <a:ln w="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396000</xdr:colOff>
      <xdr:row>32</xdr:row>
      <xdr:rowOff>110870</xdr:rowOff>
    </xdr:from>
    <xdr:to>
      <xdr:col>0</xdr:col>
      <xdr:colOff>1440000</xdr:colOff>
      <xdr:row>45</xdr:row>
      <xdr:rowOff>123825</xdr:rowOff>
    </xdr:to>
    <xdr:sp macro="" textlink="">
      <xdr:nvSpPr>
        <xdr:cNvPr id="12" name="Forme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6000" y="6206870"/>
          <a:ext cx="1044000" cy="24894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Architecte :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Economiste :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BET Structure :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BET Fluides :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BET VRD :</a:t>
          </a:r>
        </a:p>
      </xdr:txBody>
    </xdr:sp>
    <xdr:clientData/>
  </xdr:twoCellAnchor>
  <xdr:twoCellAnchor editAs="absolute">
    <xdr:from>
      <xdr:col>0</xdr:col>
      <xdr:colOff>432000</xdr:colOff>
      <xdr:row>45</xdr:row>
      <xdr:rowOff>117117</xdr:rowOff>
    </xdr:from>
    <xdr:to>
      <xdr:col>0</xdr:col>
      <xdr:colOff>6120000</xdr:colOff>
      <xdr:row>46</xdr:row>
      <xdr:rowOff>184565</xdr:rowOff>
    </xdr:to>
    <xdr:sp macro="" textlink="">
      <xdr:nvSpPr>
        <xdr:cNvPr id="13" name="Forme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5287" y="8689617"/>
          <a:ext cx="5690974" cy="257948"/>
        </a:xfrm>
        <a:prstGeom prst="rect">
          <a:avLst/>
        </a:prstGeom>
        <a:noFill/>
        <a:ln w="0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000" b="0" i="0">
              <a:solidFill>
                <a:srgbClr val="000000"/>
              </a:solidFill>
              <a:latin typeface="Arial"/>
            </a:rPr>
            <a:t>DATE : </a:t>
          </a:r>
        </a:p>
      </xdr:txBody>
    </xdr:sp>
    <xdr:clientData/>
  </xdr:twoCellAnchor>
  <xdr:twoCellAnchor editAs="absolute">
    <xdr:from>
      <xdr:col>0</xdr:col>
      <xdr:colOff>288000</xdr:colOff>
      <xdr:row>11</xdr:row>
      <xdr:rowOff>16448</xdr:rowOff>
    </xdr:from>
    <xdr:to>
      <xdr:col>0</xdr:col>
      <xdr:colOff>6300000</xdr:colOff>
      <xdr:row>18</xdr:row>
      <xdr:rowOff>7620</xdr:rowOff>
    </xdr:to>
    <xdr:sp macro="" textlink="">
      <xdr:nvSpPr>
        <xdr:cNvPr id="14" name="Forme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8000" y="2028128"/>
          <a:ext cx="6012000" cy="12713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200" b="0" i="0">
              <a:solidFill>
                <a:srgbClr val="000000"/>
              </a:solidFill>
              <a:latin typeface="Arial"/>
            </a:rPr>
            <a:t>DOSSIER DE CONSULTATION DES ENTREPRISES</a:t>
          </a:r>
        </a:p>
        <a:p>
          <a:pPr algn="ctr"/>
          <a:r>
            <a:rPr lang="fr-FR" sz="1000" b="0" i="0">
              <a:solidFill>
                <a:srgbClr val="000000"/>
              </a:solidFill>
              <a:latin typeface="MS Shell Dlg"/>
            </a:rPr>
            <a:t>(D.C.E.)</a:t>
          </a:r>
        </a:p>
        <a:p>
          <a:pPr algn="ctr"/>
          <a:endParaRPr sz="1400">
            <a:solidFill>
              <a:srgbClr val="000000"/>
            </a:solidFill>
            <a:latin typeface="Arial"/>
          </a:endParaRPr>
        </a:p>
        <a:p>
          <a:pPr algn="ctr"/>
          <a:endParaRPr sz="1400">
            <a:solidFill>
              <a:srgbClr val="000000"/>
            </a:solidFill>
            <a:latin typeface="Arial"/>
          </a:endParaRPr>
        </a:p>
        <a:p>
          <a:pPr algn="ctr"/>
          <a:endParaRPr sz="1400">
            <a:solidFill>
              <a:srgbClr val="000000"/>
            </a:solidFill>
            <a:latin typeface="Arial"/>
          </a:endParaRPr>
        </a:p>
        <a:p>
          <a:pPr algn="ctr"/>
          <a:r>
            <a:rPr lang="fr-FR" sz="1400" b="0" i="0">
              <a:solidFill>
                <a:srgbClr val="000000"/>
              </a:solidFill>
              <a:latin typeface="Arial"/>
            </a:rPr>
            <a:t>*******</a:t>
          </a:r>
        </a:p>
      </xdr:txBody>
    </xdr:sp>
    <xdr:clientData/>
  </xdr:twoCellAnchor>
  <xdr:twoCellAnchor editAs="absolute">
    <xdr:from>
      <xdr:col>0</xdr:col>
      <xdr:colOff>468000</xdr:colOff>
      <xdr:row>47</xdr:row>
      <xdr:rowOff>10187</xdr:rowOff>
    </xdr:from>
    <xdr:to>
      <xdr:col>0</xdr:col>
      <xdr:colOff>1728000</xdr:colOff>
      <xdr:row>47</xdr:row>
      <xdr:rowOff>187526</xdr:rowOff>
    </xdr:to>
    <xdr:sp macro="" textlink="">
      <xdr:nvSpPr>
        <xdr:cNvPr id="15" name="Forme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3652" y="8963687"/>
          <a:ext cx="1257496" cy="1773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Réf :      DCE</a:t>
          </a:r>
        </a:p>
      </xdr:txBody>
    </xdr:sp>
    <xdr:clientData/>
  </xdr:twoCellAnchor>
  <xdr:twoCellAnchor editAs="absolute">
    <xdr:from>
      <xdr:col>0</xdr:col>
      <xdr:colOff>4968000</xdr:colOff>
      <xdr:row>23</xdr:row>
      <xdr:rowOff>116465</xdr:rowOff>
    </xdr:from>
    <xdr:to>
      <xdr:col>0</xdr:col>
      <xdr:colOff>6336000</xdr:colOff>
      <xdr:row>25</xdr:row>
      <xdr:rowOff>9535</xdr:rowOff>
    </xdr:to>
    <xdr:sp macro="" textlink="">
      <xdr:nvSpPr>
        <xdr:cNvPr id="16" name="Forme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81617" y="4497965"/>
          <a:ext cx="1370348" cy="274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endParaRPr lang="x-non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78261</xdr:rowOff>
    </xdr:from>
    <xdr:to>
      <xdr:col>7</xdr:col>
      <xdr:colOff>576000</xdr:colOff>
      <xdr:row>0</xdr:row>
      <xdr:rowOff>704348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304" y="78261"/>
          <a:ext cx="6370435" cy="626087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2609" tIns="62609" rIns="62609" bIns="62609" rtlCol="0" anchor="t"/>
        <a:lstStyle/>
        <a:p>
          <a:pPr algn="l"/>
          <a:r>
            <a:rPr lang="fr-FR" sz="1000" b="0" i="0">
              <a:solidFill>
                <a:srgbClr val="000000"/>
              </a:solidFill>
              <a:latin typeface="MS Shell Dlg"/>
            </a:rPr>
            <a:t>Nom du projet - Appel d'Offres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r"/>
          <a:r>
            <a:rPr lang="fr-FR" sz="700" b="0" i="0">
              <a:solidFill>
                <a:srgbClr val="000000"/>
              </a:solidFill>
              <a:latin typeface="MS Shell Dlg"/>
            </a:rPr>
            <a:t>                                              </a:t>
          </a:r>
          <a:r>
            <a:rPr lang="fr-FR" sz="1000" b="0" i="0">
              <a:solidFill>
                <a:srgbClr val="000000"/>
              </a:solidFill>
              <a:latin typeface="Arial"/>
            </a:rPr>
            <a:t>Lot N°02 : GROS OEUVRE - RAVALEMENT DE FACADE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78261</xdr:rowOff>
    </xdr:from>
    <xdr:to>
      <xdr:col>7</xdr:col>
      <xdr:colOff>576000</xdr:colOff>
      <xdr:row>0</xdr:row>
      <xdr:rowOff>885825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78261"/>
          <a:ext cx="6376725" cy="807564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2609" tIns="62609" rIns="62609" bIns="62609" rtlCol="0" anchor="t"/>
        <a:lstStyle/>
        <a:p>
          <a:pPr algn="l"/>
          <a:r>
            <a:rPr lang="fr-FR" sz="1000" b="0" i="0">
              <a:solidFill>
                <a:srgbClr val="000000"/>
              </a:solidFill>
              <a:latin typeface="MS Shell Dlg"/>
            </a:rPr>
            <a:t>Nom du projet - Appel d'Offres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r"/>
          <a:r>
            <a:rPr lang="fr-FR" sz="700" b="0" i="0">
              <a:solidFill>
                <a:srgbClr val="000000"/>
              </a:solidFill>
              <a:latin typeface="MS Shell Dlg"/>
            </a:rPr>
            <a:t>                                              </a:t>
          </a:r>
          <a:r>
            <a:rPr lang="fr-FR" sz="1000" b="0" i="0">
              <a:solidFill>
                <a:srgbClr val="000000"/>
              </a:solidFill>
              <a:latin typeface="Arial"/>
            </a:rPr>
            <a:t>Lot N°02 : GROS OEUVRE - RAVALEMENT DE FACADE</a:t>
          </a:r>
        </a:p>
        <a:p>
          <a:pPr algn="r"/>
          <a:r>
            <a:rPr lang="fr-FR" sz="1000" b="0" i="0">
              <a:solidFill>
                <a:srgbClr val="000000"/>
              </a:solidFill>
              <a:latin typeface="Arial"/>
            </a:rPr>
            <a:t>OPTION 01 : FONDATIONS POUR EXTENSION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workbookViewId="0">
      <selection activeCell="A57" sqref="A57"/>
    </sheetView>
  </sheetViews>
  <sheetFormatPr baseColWidth="10" defaultColWidth="10.6640625" defaultRowHeight="15" x14ac:dyDescent="0.2"/>
  <cols>
    <col min="1" max="1" width="111.33203125" customWidth="1"/>
    <col min="2" max="2" width="10.6640625" customWidth="1"/>
  </cols>
  <sheetData/>
  <printOptions horizontalCentered="1"/>
  <pageMargins left="0.08" right="0.08" top="0.06" bottom="0.08" header="0.76" footer="0.7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ZZ96"/>
  <sheetViews>
    <sheetView showGridLines="0" workbookViewId="0">
      <pane xSplit="4" ySplit="2" topLeftCell="E78" activePane="bottomRight" state="frozen"/>
      <selection pane="topRight" activeCell="E1" sqref="E1"/>
      <selection pane="bottomLeft" activeCell="A3" sqref="A3"/>
      <selection pane="bottomRight" activeCell="D99" sqref="D99"/>
    </sheetView>
  </sheetViews>
  <sheetFormatPr baseColWidth="10" defaultColWidth="10.6640625" defaultRowHeight="15" x14ac:dyDescent="0.2"/>
  <cols>
    <col min="1" max="1" width="9.6640625" customWidth="1"/>
    <col min="2" max="2" width="21.6640625" customWidth="1"/>
    <col min="3" max="3" width="18.6640625" customWidth="1"/>
    <col min="4" max="4" width="10.6640625" customWidth="1"/>
    <col min="5" max="5" width="4.6640625" customWidth="1"/>
    <col min="6" max="7" width="10.6640625" customWidth="1"/>
    <col min="8" max="8" width="12.1640625" customWidth="1"/>
    <col min="9" max="9" width="10.6640625" customWidth="1"/>
    <col min="701" max="703" width="10.6640625" customWidth="1"/>
  </cols>
  <sheetData>
    <row r="1" spans="1:702" ht="73.75" customHeight="1" x14ac:dyDescent="0.2">
      <c r="A1" s="46"/>
      <c r="B1" s="47"/>
      <c r="C1" s="47"/>
      <c r="D1" s="47"/>
      <c r="E1" s="47"/>
      <c r="F1" s="47"/>
      <c r="G1" s="47"/>
      <c r="H1" s="48"/>
    </row>
    <row r="2" spans="1:702" ht="16" x14ac:dyDescent="0.2">
      <c r="A2" s="1"/>
      <c r="B2" s="49"/>
      <c r="C2" s="50"/>
      <c r="D2" s="51"/>
      <c r="E2" s="2" t="s">
        <v>0</v>
      </c>
      <c r="F2" s="3" t="s">
        <v>1</v>
      </c>
      <c r="G2" s="3" t="s">
        <v>2</v>
      </c>
      <c r="H2" s="4" t="s">
        <v>3</v>
      </c>
      <c r="I2" s="5"/>
    </row>
    <row r="3" spans="1:702" x14ac:dyDescent="0.2">
      <c r="A3" s="37"/>
      <c r="B3" s="7"/>
      <c r="C3" s="7"/>
      <c r="D3" s="8"/>
      <c r="E3" s="13"/>
      <c r="F3" s="14"/>
      <c r="G3" s="14"/>
      <c r="H3" s="11"/>
      <c r="I3" s="5"/>
    </row>
    <row r="4" spans="1:702" ht="15" customHeight="1" x14ac:dyDescent="0.2">
      <c r="A4" s="12"/>
      <c r="B4" s="52" t="s">
        <v>4</v>
      </c>
      <c r="C4" s="52"/>
      <c r="D4" s="53"/>
      <c r="E4" s="13"/>
      <c r="F4" s="14"/>
      <c r="G4" s="14"/>
      <c r="H4" s="15"/>
      <c r="I4" s="5"/>
      <c r="ZY4" t="s">
        <v>5</v>
      </c>
      <c r="ZZ4" s="16" t="s">
        <v>6</v>
      </c>
    </row>
    <row r="5" spans="1:702" ht="15" customHeight="1" x14ac:dyDescent="0.2">
      <c r="A5" s="12" t="s">
        <v>7</v>
      </c>
      <c r="B5" s="54" t="s">
        <v>8</v>
      </c>
      <c r="C5" s="54"/>
      <c r="D5" s="55"/>
      <c r="E5" s="13"/>
      <c r="F5" s="14"/>
      <c r="G5" s="14"/>
      <c r="H5" s="15"/>
      <c r="I5" s="5"/>
      <c r="ZY5" t="s">
        <v>9</v>
      </c>
      <c r="ZZ5" s="16"/>
    </row>
    <row r="6" spans="1:702" x14ac:dyDescent="0.2">
      <c r="A6" s="12" t="s">
        <v>10</v>
      </c>
      <c r="B6" s="17"/>
      <c r="C6" s="17"/>
      <c r="D6" s="18"/>
      <c r="E6" s="13"/>
      <c r="F6" s="14"/>
      <c r="G6" s="14"/>
      <c r="H6" s="15"/>
      <c r="I6" s="5"/>
      <c r="ZY6" t="s">
        <v>11</v>
      </c>
      <c r="ZZ6" s="16"/>
    </row>
    <row r="7" spans="1:702" ht="15" customHeight="1" x14ac:dyDescent="0.2">
      <c r="A7" s="19" t="s">
        <v>12</v>
      </c>
      <c r="B7" s="56" t="s">
        <v>13</v>
      </c>
      <c r="C7" s="56"/>
      <c r="D7" s="57"/>
      <c r="E7" s="13"/>
      <c r="F7" s="14"/>
      <c r="G7" s="14"/>
      <c r="H7" s="15"/>
      <c r="I7" s="5"/>
    </row>
    <row r="8" spans="1:702" x14ac:dyDescent="0.2">
      <c r="A8" s="20"/>
      <c r="B8" s="21" t="s">
        <v>14</v>
      </c>
      <c r="D8" s="18"/>
      <c r="E8" s="13"/>
      <c r="F8" s="14"/>
      <c r="G8" s="14"/>
      <c r="H8" s="15"/>
      <c r="I8" s="5"/>
    </row>
    <row r="9" spans="1:702" x14ac:dyDescent="0.2">
      <c r="A9" s="20"/>
      <c r="B9" s="21" t="s">
        <v>15</v>
      </c>
      <c r="C9" s="22" t="s">
        <v>16</v>
      </c>
      <c r="D9" s="23">
        <v>0</v>
      </c>
      <c r="E9" s="13"/>
      <c r="F9" s="14"/>
      <c r="G9" s="14"/>
      <c r="H9" s="15"/>
      <c r="I9" s="5"/>
    </row>
    <row r="10" spans="1:702" ht="16" x14ac:dyDescent="0.2">
      <c r="A10" s="20"/>
      <c r="D10" s="24">
        <v>0</v>
      </c>
      <c r="E10" s="25" t="s">
        <v>17</v>
      </c>
      <c r="F10" s="26">
        <v>0</v>
      </c>
      <c r="G10" s="27">
        <v>0</v>
      </c>
      <c r="H10" s="28">
        <f>ROUND(F10*G10,2)</f>
        <v>0</v>
      </c>
      <c r="I10" s="5"/>
      <c r="ZY10" t="s">
        <v>18</v>
      </c>
      <c r="ZZ10" s="16" t="s">
        <v>19</v>
      </c>
    </row>
    <row r="11" spans="1:702" x14ac:dyDescent="0.2">
      <c r="A11" s="31"/>
      <c r="B11" s="32"/>
      <c r="C11" s="32"/>
      <c r="D11" s="33"/>
      <c r="E11" s="13"/>
      <c r="F11" s="14"/>
      <c r="G11" s="14"/>
      <c r="H11" s="34"/>
      <c r="I11" s="5"/>
    </row>
    <row r="12" spans="1:702" ht="15" customHeight="1" x14ac:dyDescent="0.2">
      <c r="A12" s="35"/>
      <c r="B12" s="58" t="s">
        <v>20</v>
      </c>
      <c r="C12" s="58"/>
      <c r="D12" s="59"/>
      <c r="E12" s="13"/>
      <c r="F12" s="14"/>
      <c r="G12" s="14"/>
      <c r="H12" s="36">
        <f>SUBTOTAL(109,H7:H11)</f>
        <v>0</v>
      </c>
      <c r="I12" s="5"/>
      <c r="ZY12" t="s">
        <v>21</v>
      </c>
    </row>
    <row r="13" spans="1:702" x14ac:dyDescent="0.2">
      <c r="A13" s="37"/>
      <c r="B13" s="7"/>
      <c r="C13" s="7"/>
      <c r="D13" s="8"/>
      <c r="E13" s="13"/>
      <c r="F13" s="14"/>
      <c r="G13" s="14"/>
      <c r="H13" s="11"/>
      <c r="I13" s="5"/>
    </row>
    <row r="14" spans="1:702" ht="15" customHeight="1" x14ac:dyDescent="0.2">
      <c r="A14" s="12" t="s">
        <v>22</v>
      </c>
      <c r="B14" s="54" t="s">
        <v>23</v>
      </c>
      <c r="C14" s="54"/>
      <c r="D14" s="55"/>
      <c r="E14" s="13"/>
      <c r="F14" s="14"/>
      <c r="G14" s="14"/>
      <c r="H14" s="15"/>
      <c r="I14" s="5"/>
      <c r="ZY14" t="s">
        <v>24</v>
      </c>
      <c r="ZZ14" s="16"/>
    </row>
    <row r="15" spans="1:702" ht="25.5" customHeight="1" x14ac:dyDescent="0.2">
      <c r="A15" s="12" t="s">
        <v>25</v>
      </c>
      <c r="B15" s="60" t="s">
        <v>26</v>
      </c>
      <c r="C15" s="60"/>
      <c r="D15" s="61"/>
      <c r="E15" s="13"/>
      <c r="F15" s="14"/>
      <c r="G15" s="14"/>
      <c r="H15" s="15"/>
      <c r="I15" s="5"/>
      <c r="ZY15" t="s">
        <v>27</v>
      </c>
      <c r="ZZ15" s="16"/>
    </row>
    <row r="16" spans="1:702" ht="15" customHeight="1" x14ac:dyDescent="0.2">
      <c r="A16" s="12" t="s">
        <v>28</v>
      </c>
      <c r="B16" s="62" t="s">
        <v>29</v>
      </c>
      <c r="C16" s="62"/>
      <c r="D16" s="63"/>
      <c r="E16" s="13"/>
      <c r="F16" s="14"/>
      <c r="G16" s="14"/>
      <c r="H16" s="15"/>
      <c r="I16" s="5"/>
      <c r="ZY16" t="s">
        <v>30</v>
      </c>
      <c r="ZZ16" s="16"/>
    </row>
    <row r="17" spans="1:702" ht="15" customHeight="1" x14ac:dyDescent="0.2">
      <c r="A17" s="19" t="s">
        <v>31</v>
      </c>
      <c r="B17" s="56" t="s">
        <v>32</v>
      </c>
      <c r="C17" s="56"/>
      <c r="D17" s="57"/>
      <c r="E17" s="13"/>
      <c r="F17" s="14"/>
      <c r="G17" s="14"/>
      <c r="H17" s="15"/>
      <c r="I17" s="5"/>
    </row>
    <row r="18" spans="1:702" x14ac:dyDescent="0.2">
      <c r="A18" s="20"/>
      <c r="B18" s="21" t="s">
        <v>33</v>
      </c>
      <c r="D18" s="18"/>
      <c r="E18" s="13"/>
      <c r="F18" s="14"/>
      <c r="G18" s="14"/>
      <c r="H18" s="15"/>
      <c r="I18" s="5"/>
    </row>
    <row r="19" spans="1:702" x14ac:dyDescent="0.2">
      <c r="A19" s="20"/>
      <c r="B19" s="21" t="s">
        <v>34</v>
      </c>
      <c r="C19" s="22" t="s">
        <v>35</v>
      </c>
      <c r="D19" s="38">
        <v>21.216999999999999</v>
      </c>
      <c r="E19" s="13"/>
      <c r="F19" s="14"/>
      <c r="G19" s="14"/>
      <c r="H19" s="15"/>
      <c r="I19" s="5"/>
    </row>
    <row r="20" spans="1:702" x14ac:dyDescent="0.2">
      <c r="A20" s="20"/>
      <c r="C20" s="22" t="s">
        <v>36</v>
      </c>
      <c r="D20" s="38">
        <v>3.6869999999999998</v>
      </c>
      <c r="E20" s="13"/>
      <c r="F20" s="14"/>
      <c r="G20" s="14"/>
      <c r="H20" s="15"/>
      <c r="I20" s="5"/>
    </row>
    <row r="21" spans="1:702" x14ac:dyDescent="0.2">
      <c r="A21" s="20"/>
      <c r="B21" s="21" t="s">
        <v>37</v>
      </c>
      <c r="C21" s="22" t="s">
        <v>38</v>
      </c>
      <c r="D21" s="38">
        <v>3.6139999999999999</v>
      </c>
      <c r="E21" s="13"/>
      <c r="F21" s="14"/>
      <c r="G21" s="14"/>
      <c r="H21" s="15"/>
      <c r="I21" s="5"/>
    </row>
    <row r="22" spans="1:702" x14ac:dyDescent="0.2">
      <c r="A22" s="20"/>
      <c r="C22" s="22" t="s">
        <v>39</v>
      </c>
      <c r="D22" s="38">
        <v>2.7679999999999998</v>
      </c>
      <c r="E22" s="13"/>
      <c r="F22" s="14"/>
      <c r="G22" s="14"/>
      <c r="H22" s="15"/>
      <c r="I22" s="5"/>
    </row>
    <row r="23" spans="1:702" ht="16" x14ac:dyDescent="0.2">
      <c r="A23" s="20"/>
      <c r="D23" s="39">
        <v>31.286000000000001</v>
      </c>
      <c r="E23" s="25" t="s">
        <v>40</v>
      </c>
      <c r="F23" s="40">
        <v>31.286000000000001</v>
      </c>
      <c r="G23" s="27"/>
      <c r="H23" s="28">
        <f>ROUND(F23*G23,2)</f>
        <v>0</v>
      </c>
      <c r="I23" s="5"/>
      <c r="ZY23" t="s">
        <v>41</v>
      </c>
      <c r="ZZ23" s="16" t="s">
        <v>42</v>
      </c>
    </row>
    <row r="24" spans="1:702" ht="15" customHeight="1" x14ac:dyDescent="0.2">
      <c r="A24" s="12" t="s">
        <v>43</v>
      </c>
      <c r="B24" s="62" t="s">
        <v>44</v>
      </c>
      <c r="C24" s="62"/>
      <c r="D24" s="63"/>
      <c r="E24" s="13"/>
      <c r="F24" s="14"/>
      <c r="G24" s="14"/>
      <c r="H24" s="15"/>
      <c r="I24" s="5"/>
      <c r="ZY24" t="s">
        <v>45</v>
      </c>
      <c r="ZZ24" s="16"/>
    </row>
    <row r="25" spans="1:702" ht="23.75" customHeight="1" x14ac:dyDescent="0.2">
      <c r="A25" s="19" t="s">
        <v>46</v>
      </c>
      <c r="B25" s="56" t="s">
        <v>47</v>
      </c>
      <c r="C25" s="56"/>
      <c r="D25" s="57"/>
      <c r="E25" s="13"/>
      <c r="F25" s="14"/>
      <c r="G25" s="14"/>
      <c r="H25" s="15"/>
      <c r="I25" s="5"/>
    </row>
    <row r="26" spans="1:702" x14ac:dyDescent="0.2">
      <c r="A26" s="20"/>
      <c r="B26" s="21" t="s">
        <v>48</v>
      </c>
      <c r="D26" s="18"/>
      <c r="E26" s="13"/>
      <c r="F26" s="14"/>
      <c r="G26" s="14"/>
      <c r="H26" s="15"/>
      <c r="I26" s="5"/>
    </row>
    <row r="27" spans="1:702" x14ac:dyDescent="0.2">
      <c r="A27" s="20"/>
      <c r="B27" s="21" t="s">
        <v>49</v>
      </c>
      <c r="C27" s="22" t="s">
        <v>50</v>
      </c>
      <c r="D27" s="38">
        <v>27.581</v>
      </c>
      <c r="E27" s="13"/>
      <c r="F27" s="14"/>
      <c r="G27" s="14"/>
      <c r="H27" s="15"/>
      <c r="I27" s="5"/>
    </row>
    <row r="28" spans="1:702" x14ac:dyDescent="0.2">
      <c r="A28" s="20"/>
      <c r="C28" s="22" t="s">
        <v>51</v>
      </c>
      <c r="D28" s="38">
        <v>4.7930000000000001</v>
      </c>
      <c r="E28" s="13"/>
      <c r="F28" s="14"/>
      <c r="G28" s="14"/>
      <c r="H28" s="15"/>
      <c r="I28" s="5"/>
    </row>
    <row r="29" spans="1:702" x14ac:dyDescent="0.2">
      <c r="A29" s="20"/>
      <c r="B29" s="21" t="s">
        <v>52</v>
      </c>
      <c r="C29" s="22" t="s">
        <v>53</v>
      </c>
      <c r="D29" s="38">
        <v>4.6980000000000004</v>
      </c>
      <c r="E29" s="13"/>
      <c r="F29" s="14"/>
      <c r="G29" s="14"/>
      <c r="H29" s="15"/>
      <c r="I29" s="5"/>
    </row>
    <row r="30" spans="1:702" x14ac:dyDescent="0.2">
      <c r="A30" s="20"/>
      <c r="C30" s="22" t="s">
        <v>54</v>
      </c>
      <c r="D30" s="38">
        <v>3.5979999999999999</v>
      </c>
      <c r="E30" s="13"/>
      <c r="F30" s="14"/>
      <c r="G30" s="14"/>
      <c r="H30" s="15"/>
      <c r="I30" s="5"/>
    </row>
    <row r="31" spans="1:702" ht="16" x14ac:dyDescent="0.2">
      <c r="A31" s="20"/>
      <c r="D31" s="39">
        <v>40.67</v>
      </c>
      <c r="E31" s="25" t="s">
        <v>55</v>
      </c>
      <c r="F31" s="40">
        <v>40.67</v>
      </c>
      <c r="G31" s="27"/>
      <c r="H31" s="28">
        <f>ROUND(F31*G31,2)</f>
        <v>0</v>
      </c>
      <c r="I31" s="5"/>
      <c r="ZY31" t="s">
        <v>56</v>
      </c>
      <c r="ZZ31" s="16" t="s">
        <v>57</v>
      </c>
    </row>
    <row r="32" spans="1:702" x14ac:dyDescent="0.2">
      <c r="A32" s="31"/>
      <c r="B32" s="32"/>
      <c r="C32" s="32"/>
      <c r="D32" s="33"/>
      <c r="E32" s="13"/>
      <c r="F32" s="14"/>
      <c r="G32" s="14"/>
      <c r="H32" s="34"/>
      <c r="I32" s="5"/>
    </row>
    <row r="33" spans="1:702" ht="15" customHeight="1" x14ac:dyDescent="0.2">
      <c r="A33" s="35"/>
      <c r="B33" s="58" t="s">
        <v>58</v>
      </c>
      <c r="C33" s="58"/>
      <c r="D33" s="59"/>
      <c r="E33" s="13"/>
      <c r="F33" s="14"/>
      <c r="G33" s="14"/>
      <c r="H33" s="36">
        <f>SUBTOTAL(109,H16:H32)</f>
        <v>0</v>
      </c>
      <c r="I33" s="5"/>
      <c r="ZY33" t="s">
        <v>59</v>
      </c>
    </row>
    <row r="34" spans="1:702" x14ac:dyDescent="0.2">
      <c r="A34" s="37"/>
      <c r="B34" s="7"/>
      <c r="C34" s="7"/>
      <c r="D34" s="8"/>
      <c r="E34" s="13"/>
      <c r="F34" s="14"/>
      <c r="G34" s="14"/>
      <c r="H34" s="11"/>
      <c r="I34" s="5"/>
    </row>
    <row r="35" spans="1:702" ht="15" customHeight="1" x14ac:dyDescent="0.2">
      <c r="A35" s="12" t="s">
        <v>60</v>
      </c>
      <c r="B35" s="54" t="s">
        <v>61</v>
      </c>
      <c r="C35" s="54"/>
      <c r="D35" s="55"/>
      <c r="E35" s="13"/>
      <c r="F35" s="14"/>
      <c r="G35" s="14"/>
      <c r="H35" s="15"/>
      <c r="I35" s="5"/>
      <c r="ZY35" t="s">
        <v>62</v>
      </c>
      <c r="ZZ35" s="16"/>
    </row>
    <row r="36" spans="1:702" ht="15" customHeight="1" x14ac:dyDescent="0.2">
      <c r="A36" s="12" t="s">
        <v>63</v>
      </c>
      <c r="B36" s="60" t="s">
        <v>64</v>
      </c>
      <c r="C36" s="60"/>
      <c r="D36" s="61"/>
      <c r="E36" s="13"/>
      <c r="F36" s="14"/>
      <c r="G36" s="14"/>
      <c r="H36" s="15"/>
      <c r="I36" s="5"/>
      <c r="ZY36" t="s">
        <v>65</v>
      </c>
      <c r="ZZ36" s="16"/>
    </row>
    <row r="37" spans="1:702" x14ac:dyDescent="0.2">
      <c r="A37" s="12" t="s">
        <v>66</v>
      </c>
      <c r="B37" s="17"/>
      <c r="C37" s="17"/>
      <c r="D37" s="18"/>
      <c r="E37" s="13"/>
      <c r="F37" s="14"/>
      <c r="G37" s="14"/>
      <c r="H37" s="15"/>
      <c r="I37" s="5"/>
      <c r="ZY37" t="s">
        <v>67</v>
      </c>
      <c r="ZZ37" s="16"/>
    </row>
    <row r="38" spans="1:702" ht="36.75" customHeight="1" x14ac:dyDescent="0.2">
      <c r="A38" s="19" t="s">
        <v>68</v>
      </c>
      <c r="B38" s="56" t="s">
        <v>69</v>
      </c>
      <c r="C38" s="56"/>
      <c r="D38" s="57"/>
      <c r="E38" s="13"/>
      <c r="F38" s="14"/>
      <c r="G38" s="14"/>
      <c r="H38" s="15"/>
      <c r="I38" s="5"/>
    </row>
    <row r="39" spans="1:702" x14ac:dyDescent="0.2">
      <c r="A39" s="20"/>
      <c r="B39" s="21" t="s">
        <v>70</v>
      </c>
      <c r="D39" s="18"/>
      <c r="E39" s="13"/>
      <c r="F39" s="14"/>
      <c r="G39" s="14"/>
      <c r="H39" s="15"/>
      <c r="I39" s="5"/>
    </row>
    <row r="40" spans="1:702" x14ac:dyDescent="0.2">
      <c r="A40" s="20"/>
      <c r="B40" s="21" t="s">
        <v>71</v>
      </c>
      <c r="C40" s="22" t="s">
        <v>72</v>
      </c>
      <c r="D40" s="23">
        <v>1</v>
      </c>
      <c r="E40" s="13"/>
      <c r="F40" s="14"/>
      <c r="G40" s="14"/>
      <c r="H40" s="15"/>
      <c r="I40" s="5"/>
    </row>
    <row r="41" spans="1:702" ht="16" x14ac:dyDescent="0.2">
      <c r="A41" s="20"/>
      <c r="D41" s="24">
        <v>1</v>
      </c>
      <c r="E41" s="25" t="s">
        <v>73</v>
      </c>
      <c r="F41" s="26">
        <v>1</v>
      </c>
      <c r="G41" s="27"/>
      <c r="H41" s="28">
        <f>ROUND(F41*G41,2)</f>
        <v>0</v>
      </c>
      <c r="I41" s="5"/>
      <c r="ZY41" t="s">
        <v>74</v>
      </c>
      <c r="ZZ41" s="16" t="s">
        <v>75</v>
      </c>
    </row>
    <row r="42" spans="1:702" ht="15" customHeight="1" x14ac:dyDescent="0.2">
      <c r="A42" s="12" t="s">
        <v>76</v>
      </c>
      <c r="B42" s="60" t="s">
        <v>77</v>
      </c>
      <c r="C42" s="60"/>
      <c r="D42" s="61"/>
      <c r="E42" s="13"/>
      <c r="F42" s="14"/>
      <c r="G42" s="14"/>
      <c r="H42" s="15"/>
      <c r="I42" s="5"/>
      <c r="ZY42" t="s">
        <v>78</v>
      </c>
      <c r="ZZ42" s="16"/>
    </row>
    <row r="43" spans="1:702" x14ac:dyDescent="0.2">
      <c r="A43" s="12" t="s">
        <v>79</v>
      </c>
      <c r="B43" s="17"/>
      <c r="C43" s="17"/>
      <c r="D43" s="18"/>
      <c r="E43" s="13"/>
      <c r="F43" s="14"/>
      <c r="G43" s="14"/>
      <c r="H43" s="15"/>
      <c r="I43" s="5"/>
      <c r="ZY43" t="s">
        <v>80</v>
      </c>
      <c r="ZZ43" s="16"/>
    </row>
    <row r="44" spans="1:702" ht="15" customHeight="1" x14ac:dyDescent="0.2">
      <c r="A44" s="19"/>
      <c r="B44" s="56" t="s">
        <v>81</v>
      </c>
      <c r="C44" s="56"/>
      <c r="D44" s="57"/>
      <c r="E44" s="13"/>
      <c r="F44" s="14"/>
      <c r="G44" s="14"/>
      <c r="H44" s="15"/>
      <c r="I44" s="5"/>
    </row>
    <row r="45" spans="1:702" x14ac:dyDescent="0.2">
      <c r="A45" s="20"/>
      <c r="B45" s="21" t="s">
        <v>82</v>
      </c>
      <c r="D45" s="18"/>
      <c r="E45" s="13"/>
      <c r="F45" s="14"/>
      <c r="G45" s="14"/>
      <c r="H45" s="15"/>
      <c r="I45" s="5"/>
    </row>
    <row r="46" spans="1:702" x14ac:dyDescent="0.2">
      <c r="A46" s="20"/>
      <c r="B46" s="21" t="s">
        <v>83</v>
      </c>
      <c r="C46" s="22" t="s">
        <v>84</v>
      </c>
      <c r="D46" s="23">
        <v>0</v>
      </c>
      <c r="E46" s="13"/>
      <c r="F46" s="14"/>
      <c r="G46" s="14"/>
      <c r="H46" s="15"/>
      <c r="I46" s="5"/>
    </row>
    <row r="47" spans="1:702" ht="16" x14ac:dyDescent="0.2">
      <c r="A47" s="20"/>
      <c r="D47" s="24">
        <v>0</v>
      </c>
      <c r="E47" s="25" t="s">
        <v>85</v>
      </c>
      <c r="F47" s="26"/>
      <c r="G47" s="27"/>
      <c r="H47" s="28">
        <f>ROUND(F47*G47,2)</f>
        <v>0</v>
      </c>
      <c r="I47" s="5"/>
      <c r="ZY47" t="s">
        <v>86</v>
      </c>
      <c r="ZZ47" s="16" t="s">
        <v>87</v>
      </c>
    </row>
    <row r="48" spans="1:702" ht="15" customHeight="1" x14ac:dyDescent="0.2">
      <c r="A48" s="12" t="s">
        <v>88</v>
      </c>
      <c r="B48" s="60" t="s">
        <v>89</v>
      </c>
      <c r="C48" s="60"/>
      <c r="D48" s="61"/>
      <c r="E48" s="13"/>
      <c r="F48" s="14"/>
      <c r="G48" s="14"/>
      <c r="H48" s="15"/>
      <c r="I48" s="5"/>
      <c r="ZY48" t="s">
        <v>90</v>
      </c>
      <c r="ZZ48" s="16"/>
    </row>
    <row r="49" spans="1:702" x14ac:dyDescent="0.2">
      <c r="A49" s="12" t="s">
        <v>91</v>
      </c>
      <c r="B49" s="17"/>
      <c r="C49" s="17"/>
      <c r="D49" s="18"/>
      <c r="E49" s="13"/>
      <c r="F49" s="14"/>
      <c r="G49" s="14"/>
      <c r="H49" s="15"/>
      <c r="I49" s="5"/>
      <c r="ZY49" t="s">
        <v>92</v>
      </c>
      <c r="ZZ49" s="16"/>
    </row>
    <row r="50" spans="1:702" ht="39" customHeight="1" x14ac:dyDescent="0.2">
      <c r="A50" s="19" t="s">
        <v>93</v>
      </c>
      <c r="B50" s="56" t="s">
        <v>268</v>
      </c>
      <c r="C50" s="56"/>
      <c r="D50" s="57"/>
      <c r="E50" s="13"/>
      <c r="F50" s="14"/>
      <c r="G50" s="14"/>
      <c r="H50" s="15"/>
      <c r="I50" s="5"/>
    </row>
    <row r="51" spans="1:702" x14ac:dyDescent="0.2">
      <c r="A51" s="20"/>
      <c r="B51" s="21" t="s">
        <v>94</v>
      </c>
      <c r="D51" s="18"/>
      <c r="E51" s="13"/>
      <c r="F51" s="14"/>
      <c r="G51" s="14"/>
      <c r="H51" s="15"/>
      <c r="I51" s="5"/>
    </row>
    <row r="52" spans="1:702" x14ac:dyDescent="0.2">
      <c r="A52" s="20"/>
      <c r="B52" s="21" t="s">
        <v>95</v>
      </c>
      <c r="C52" s="22" t="s">
        <v>96</v>
      </c>
      <c r="D52" s="29">
        <v>11.6</v>
      </c>
      <c r="E52" s="13"/>
      <c r="F52" s="14"/>
      <c r="G52" s="14"/>
      <c r="H52" s="15"/>
      <c r="I52" s="5"/>
    </row>
    <row r="53" spans="1:702" x14ac:dyDescent="0.2">
      <c r="A53" s="20"/>
      <c r="C53" s="22" t="s">
        <v>97</v>
      </c>
      <c r="D53" s="29">
        <v>392.9</v>
      </c>
      <c r="E53" s="13"/>
      <c r="F53" s="14"/>
      <c r="G53" s="14"/>
      <c r="H53" s="15"/>
      <c r="I53" s="5"/>
    </row>
    <row r="54" spans="1:702" x14ac:dyDescent="0.2">
      <c r="A54" s="20"/>
      <c r="C54" s="22" t="s">
        <v>98</v>
      </c>
      <c r="D54" s="29">
        <v>40.06</v>
      </c>
      <c r="E54" s="13"/>
      <c r="F54" s="14"/>
      <c r="G54" s="14"/>
      <c r="H54" s="15"/>
      <c r="I54" s="5"/>
    </row>
    <row r="55" spans="1:702" x14ac:dyDescent="0.2">
      <c r="A55" s="20"/>
      <c r="B55" s="21" t="s">
        <v>99</v>
      </c>
      <c r="C55" s="22" t="s">
        <v>100</v>
      </c>
      <c r="D55" s="29">
        <v>57.92</v>
      </c>
      <c r="E55" s="13"/>
      <c r="F55" s="14"/>
      <c r="G55" s="14"/>
      <c r="H55" s="15"/>
      <c r="I55" s="5"/>
    </row>
    <row r="56" spans="1:702" x14ac:dyDescent="0.2">
      <c r="A56" s="20"/>
      <c r="C56" s="22" t="s">
        <v>101</v>
      </c>
      <c r="D56" s="29">
        <v>32.369999999999997</v>
      </c>
      <c r="E56" s="13"/>
      <c r="F56" s="14"/>
      <c r="G56" s="14"/>
      <c r="H56" s="15"/>
      <c r="I56" s="5"/>
    </row>
    <row r="57" spans="1:702" x14ac:dyDescent="0.2">
      <c r="A57" s="20"/>
      <c r="C57" s="22" t="s">
        <v>102</v>
      </c>
      <c r="D57" s="29">
        <v>172.99</v>
      </c>
      <c r="E57" s="13"/>
      <c r="F57" s="14"/>
      <c r="G57" s="14"/>
      <c r="H57" s="15"/>
      <c r="I57" s="5"/>
    </row>
    <row r="58" spans="1:702" ht="16" x14ac:dyDescent="0.2">
      <c r="A58" s="20"/>
      <c r="D58" s="30">
        <v>707.84</v>
      </c>
      <c r="E58" s="25" t="s">
        <v>103</v>
      </c>
      <c r="F58" s="27">
        <v>707.84</v>
      </c>
      <c r="G58" s="27"/>
      <c r="H58" s="28">
        <f>ROUND(F58*G58,2)</f>
        <v>0</v>
      </c>
      <c r="I58" s="5"/>
      <c r="ZY58" t="s">
        <v>104</v>
      </c>
      <c r="ZZ58" s="16" t="s">
        <v>105</v>
      </c>
    </row>
    <row r="59" spans="1:702" ht="36.75" customHeight="1" x14ac:dyDescent="0.2">
      <c r="A59" s="19" t="s">
        <v>106</v>
      </c>
      <c r="B59" s="56" t="s">
        <v>107</v>
      </c>
      <c r="C59" s="56"/>
      <c r="D59" s="57"/>
      <c r="E59" s="13"/>
      <c r="F59" s="14"/>
      <c r="G59" s="14"/>
      <c r="H59" s="15"/>
      <c r="I59" s="5"/>
    </row>
    <row r="60" spans="1:702" x14ac:dyDescent="0.2">
      <c r="A60" s="20"/>
      <c r="B60" s="21" t="s">
        <v>108</v>
      </c>
      <c r="D60" s="18"/>
      <c r="E60" s="13"/>
      <c r="F60" s="14"/>
      <c r="G60" s="14"/>
      <c r="H60" s="15"/>
      <c r="I60" s="5"/>
    </row>
    <row r="61" spans="1:702" x14ac:dyDescent="0.2">
      <c r="A61" s="20"/>
      <c r="B61" s="21" t="s">
        <v>109</v>
      </c>
      <c r="C61" s="22" t="s">
        <v>110</v>
      </c>
      <c r="D61" s="23">
        <v>17</v>
      </c>
      <c r="E61" s="13"/>
      <c r="F61" s="14"/>
      <c r="G61" s="14"/>
      <c r="H61" s="15"/>
      <c r="I61" s="5"/>
    </row>
    <row r="62" spans="1:702" x14ac:dyDescent="0.2">
      <c r="A62" s="20"/>
      <c r="B62" s="21" t="s">
        <v>111</v>
      </c>
      <c r="C62" s="22" t="s">
        <v>112</v>
      </c>
      <c r="D62" s="23">
        <v>23</v>
      </c>
      <c r="E62" s="13"/>
      <c r="F62" s="14"/>
      <c r="G62" s="14"/>
      <c r="H62" s="15"/>
      <c r="I62" s="5"/>
    </row>
    <row r="63" spans="1:702" ht="16" x14ac:dyDescent="0.2">
      <c r="A63" s="20"/>
      <c r="D63" s="24">
        <v>40</v>
      </c>
      <c r="E63" s="25" t="s">
        <v>113</v>
      </c>
      <c r="F63" s="26">
        <v>40</v>
      </c>
      <c r="G63" s="27"/>
      <c r="H63" s="28">
        <f>ROUND(F63*G63,2)</f>
        <v>0</v>
      </c>
      <c r="I63" s="5"/>
      <c r="ZY63" t="s">
        <v>114</v>
      </c>
      <c r="ZZ63" s="16" t="s">
        <v>115</v>
      </c>
    </row>
    <row r="64" spans="1:702" ht="15" customHeight="1" x14ac:dyDescent="0.2">
      <c r="A64" s="12" t="s">
        <v>116</v>
      </c>
      <c r="B64" s="60" t="s">
        <v>117</v>
      </c>
      <c r="C64" s="60"/>
      <c r="D64" s="61"/>
      <c r="E64" s="13"/>
      <c r="F64" s="14"/>
      <c r="G64" s="14"/>
      <c r="H64" s="15"/>
      <c r="I64" s="5"/>
      <c r="ZY64" t="s">
        <v>118</v>
      </c>
      <c r="ZZ64" s="16"/>
    </row>
    <row r="65" spans="1:702" x14ac:dyDescent="0.2">
      <c r="A65" s="12" t="s">
        <v>119</v>
      </c>
      <c r="B65" s="17"/>
      <c r="C65" s="17"/>
      <c r="D65" s="18"/>
      <c r="E65" s="13"/>
      <c r="F65" s="14"/>
      <c r="G65" s="14"/>
      <c r="H65" s="15"/>
      <c r="I65" s="5"/>
      <c r="ZY65" t="s">
        <v>120</v>
      </c>
      <c r="ZZ65" s="16"/>
    </row>
    <row r="66" spans="1:702" ht="23.75" customHeight="1" x14ac:dyDescent="0.2">
      <c r="A66" s="19" t="s">
        <v>121</v>
      </c>
      <c r="B66" s="56" t="s">
        <v>122</v>
      </c>
      <c r="C66" s="56"/>
      <c r="D66" s="57"/>
      <c r="E66" s="13"/>
      <c r="F66" s="14"/>
      <c r="G66" s="14"/>
      <c r="H66" s="15"/>
      <c r="I66" s="5"/>
    </row>
    <row r="67" spans="1:702" x14ac:dyDescent="0.2">
      <c r="A67" s="20"/>
      <c r="B67" s="21" t="s">
        <v>123</v>
      </c>
      <c r="D67" s="18"/>
      <c r="E67" s="13"/>
      <c r="F67" s="14"/>
      <c r="G67" s="14"/>
      <c r="H67" s="15"/>
      <c r="I67" s="5"/>
    </row>
    <row r="68" spans="1:702" x14ac:dyDescent="0.2">
      <c r="A68" s="20"/>
      <c r="B68" s="21" t="s">
        <v>124</v>
      </c>
      <c r="C68" s="22" t="s">
        <v>125</v>
      </c>
      <c r="D68" s="38">
        <v>3.6760000000000002</v>
      </c>
      <c r="E68" s="13"/>
      <c r="F68" s="14"/>
      <c r="G68" s="14"/>
      <c r="H68" s="15"/>
      <c r="I68" s="5"/>
    </row>
    <row r="69" spans="1:702" x14ac:dyDescent="0.2">
      <c r="A69" s="20"/>
      <c r="C69" s="22" t="s">
        <v>126</v>
      </c>
      <c r="D69" s="38">
        <v>1.214</v>
      </c>
      <c r="E69" s="13"/>
      <c r="F69" s="14"/>
      <c r="G69" s="14"/>
      <c r="H69" s="15"/>
      <c r="I69" s="5"/>
    </row>
    <row r="70" spans="1:702" x14ac:dyDescent="0.2">
      <c r="A70" s="20"/>
      <c r="C70" s="22" t="s">
        <v>127</v>
      </c>
      <c r="D70" s="38">
        <v>82.263000000000005</v>
      </c>
      <c r="E70" s="13"/>
      <c r="F70" s="14"/>
      <c r="G70" s="14"/>
      <c r="H70" s="15"/>
      <c r="I70" s="5"/>
    </row>
    <row r="71" spans="1:702" x14ac:dyDescent="0.2">
      <c r="A71" s="20"/>
      <c r="B71" s="21" t="s">
        <v>128</v>
      </c>
      <c r="C71" s="22" t="s">
        <v>129</v>
      </c>
      <c r="D71" s="38">
        <v>0.497</v>
      </c>
      <c r="E71" s="13"/>
      <c r="F71" s="14"/>
      <c r="G71" s="14"/>
      <c r="H71" s="15"/>
      <c r="I71" s="5"/>
    </row>
    <row r="72" spans="1:702" x14ac:dyDescent="0.2">
      <c r="A72" s="20"/>
      <c r="C72" s="22" t="s">
        <v>130</v>
      </c>
      <c r="D72" s="38">
        <v>3.141</v>
      </c>
      <c r="E72" s="13"/>
      <c r="F72" s="14"/>
      <c r="G72" s="14"/>
      <c r="H72" s="15"/>
      <c r="I72" s="5"/>
    </row>
    <row r="73" spans="1:702" x14ac:dyDescent="0.2">
      <c r="A73" s="20"/>
      <c r="C73" s="22" t="s">
        <v>131</v>
      </c>
      <c r="D73" s="38">
        <v>23.952999999999999</v>
      </c>
      <c r="E73" s="13"/>
      <c r="F73" s="14"/>
      <c r="G73" s="14"/>
      <c r="H73" s="15"/>
      <c r="I73" s="5"/>
    </row>
    <row r="74" spans="1:702" x14ac:dyDescent="0.2">
      <c r="A74" s="20"/>
      <c r="B74" s="21" t="s">
        <v>132</v>
      </c>
      <c r="C74" s="22" t="s">
        <v>133</v>
      </c>
      <c r="D74" s="38">
        <v>1.869</v>
      </c>
      <c r="E74" s="13"/>
      <c r="F74" s="14"/>
      <c r="G74" s="14"/>
      <c r="H74" s="15"/>
      <c r="I74" s="5"/>
    </row>
    <row r="75" spans="1:702" x14ac:dyDescent="0.2">
      <c r="A75" s="20"/>
      <c r="B75" s="21" t="s">
        <v>134</v>
      </c>
      <c r="C75" s="22" t="s">
        <v>135</v>
      </c>
      <c r="D75" s="38">
        <v>1.415</v>
      </c>
      <c r="E75" s="13"/>
      <c r="F75" s="14"/>
      <c r="G75" s="14"/>
      <c r="H75" s="15"/>
      <c r="I75" s="5"/>
    </row>
    <row r="76" spans="1:702" x14ac:dyDescent="0.2">
      <c r="A76" s="20"/>
      <c r="C76" s="22" t="s">
        <v>136</v>
      </c>
      <c r="D76" s="38">
        <v>8.4540000000000006</v>
      </c>
      <c r="E76" s="13"/>
      <c r="F76" s="14"/>
      <c r="G76" s="14"/>
      <c r="H76" s="15"/>
      <c r="I76" s="5"/>
    </row>
    <row r="77" spans="1:702" x14ac:dyDescent="0.2">
      <c r="A77" s="20"/>
      <c r="B77" s="21" t="s">
        <v>137</v>
      </c>
      <c r="C77" s="22" t="s">
        <v>138</v>
      </c>
      <c r="D77" s="38">
        <v>0.35299999999999998</v>
      </c>
      <c r="E77" s="13"/>
      <c r="F77" s="14"/>
      <c r="G77" s="14"/>
      <c r="H77" s="15"/>
      <c r="I77" s="5"/>
    </row>
    <row r="78" spans="1:702" ht="16" x14ac:dyDescent="0.2">
      <c r="A78" s="20"/>
      <c r="D78" s="39">
        <v>126.83500000000002</v>
      </c>
      <c r="E78" s="25" t="s">
        <v>139</v>
      </c>
      <c r="F78" s="40">
        <v>126.83499999999999</v>
      </c>
      <c r="G78" s="27"/>
      <c r="H78" s="28">
        <f>ROUND(F78*G78,2)</f>
        <v>0</v>
      </c>
      <c r="I78" s="5"/>
      <c r="ZY78" t="s">
        <v>140</v>
      </c>
      <c r="ZZ78" s="16" t="s">
        <v>141</v>
      </c>
    </row>
    <row r="79" spans="1:702" x14ac:dyDescent="0.2">
      <c r="A79" s="31"/>
      <c r="B79" s="32"/>
      <c r="C79" s="32"/>
      <c r="D79" s="33"/>
      <c r="E79" s="13"/>
      <c r="F79" s="14"/>
      <c r="G79" s="14"/>
      <c r="H79" s="34"/>
      <c r="I79" s="5"/>
    </row>
    <row r="80" spans="1:702" ht="15" customHeight="1" x14ac:dyDescent="0.2">
      <c r="A80" s="35"/>
      <c r="B80" s="58" t="s">
        <v>142</v>
      </c>
      <c r="C80" s="58"/>
      <c r="D80" s="59"/>
      <c r="E80" s="13"/>
      <c r="F80" s="14"/>
      <c r="G80" s="14"/>
      <c r="H80" s="36">
        <f>SUBTOTAL(109,H37:H79)</f>
        <v>0</v>
      </c>
      <c r="I80" s="5"/>
      <c r="ZY80" t="s">
        <v>143</v>
      </c>
    </row>
    <row r="81" spans="1:702" x14ac:dyDescent="0.2">
      <c r="A81" s="37"/>
      <c r="B81" s="7"/>
      <c r="C81" s="7"/>
      <c r="D81" s="8"/>
      <c r="E81" s="13"/>
      <c r="F81" s="14"/>
      <c r="G81" s="14"/>
      <c r="H81" s="11"/>
      <c r="I81" s="5"/>
    </row>
    <row r="82" spans="1:702" ht="15" customHeight="1" x14ac:dyDescent="0.2">
      <c r="A82" s="12" t="s">
        <v>144</v>
      </c>
      <c r="B82" s="54" t="s">
        <v>145</v>
      </c>
      <c r="C82" s="54"/>
      <c r="D82" s="55"/>
      <c r="E82" s="13"/>
      <c r="F82" s="14"/>
      <c r="G82" s="14"/>
      <c r="H82" s="15"/>
      <c r="I82" s="5"/>
      <c r="ZY82" t="s">
        <v>146</v>
      </c>
      <c r="ZZ82" s="16"/>
    </row>
    <row r="83" spans="1:702" x14ac:dyDescent="0.2">
      <c r="A83" s="12" t="s">
        <v>147</v>
      </c>
      <c r="B83" s="17"/>
      <c r="C83" s="17"/>
      <c r="D83" s="18"/>
      <c r="E83" s="13"/>
      <c r="F83" s="14"/>
      <c r="G83" s="14"/>
      <c r="H83" s="15"/>
      <c r="I83" s="5"/>
      <c r="ZY83" t="s">
        <v>148</v>
      </c>
      <c r="ZZ83" s="16"/>
    </row>
    <row r="84" spans="1:702" x14ac:dyDescent="0.2">
      <c r="A84" s="12" t="s">
        <v>149</v>
      </c>
      <c r="B84" s="17"/>
      <c r="C84" s="17"/>
      <c r="D84" s="18"/>
      <c r="E84" s="13"/>
      <c r="F84" s="14"/>
      <c r="G84" s="14"/>
      <c r="H84" s="15"/>
      <c r="I84" s="5"/>
      <c r="ZY84" t="s">
        <v>150</v>
      </c>
      <c r="ZZ84" s="16"/>
    </row>
    <row r="85" spans="1:702" ht="15" customHeight="1" x14ac:dyDescent="0.2">
      <c r="A85" s="19" t="s">
        <v>151</v>
      </c>
      <c r="B85" s="56" t="s">
        <v>152</v>
      </c>
      <c r="C85" s="56"/>
      <c r="D85" s="57"/>
      <c r="E85" s="13"/>
      <c r="F85" s="14"/>
      <c r="G85" s="14"/>
      <c r="H85" s="15"/>
      <c r="I85" s="5"/>
    </row>
    <row r="86" spans="1:702" x14ac:dyDescent="0.2">
      <c r="A86" s="20"/>
      <c r="B86" s="21" t="s">
        <v>153</v>
      </c>
      <c r="D86" s="18"/>
      <c r="E86" s="13"/>
      <c r="F86" s="14"/>
      <c r="G86" s="14"/>
      <c r="H86" s="15"/>
      <c r="I86" s="5"/>
    </row>
    <row r="87" spans="1:702" x14ac:dyDescent="0.2">
      <c r="A87" s="20"/>
      <c r="B87" s="21" t="s">
        <v>154</v>
      </c>
      <c r="C87" s="22" t="s">
        <v>155</v>
      </c>
      <c r="D87" s="23">
        <v>1</v>
      </c>
      <c r="E87" s="13"/>
      <c r="F87" s="14"/>
      <c r="G87" s="14"/>
      <c r="H87" s="15"/>
      <c r="I87" s="5"/>
    </row>
    <row r="88" spans="1:702" ht="16" x14ac:dyDescent="0.2">
      <c r="A88" s="20"/>
      <c r="D88" s="24">
        <v>1</v>
      </c>
      <c r="E88" s="25" t="s">
        <v>156</v>
      </c>
      <c r="F88" s="26">
        <v>1</v>
      </c>
      <c r="G88" s="27"/>
      <c r="H88" s="28">
        <f>ROUND(F88*G88,2)</f>
        <v>0</v>
      </c>
      <c r="I88" s="5"/>
      <c r="ZY88" t="s">
        <v>157</v>
      </c>
      <c r="ZZ88" s="16" t="s">
        <v>158</v>
      </c>
    </row>
    <row r="89" spans="1:702" x14ac:dyDescent="0.2">
      <c r="A89" s="31"/>
      <c r="B89" s="32"/>
      <c r="C89" s="32"/>
      <c r="D89" s="33"/>
      <c r="E89" s="13"/>
      <c r="F89" s="14"/>
      <c r="G89" s="14"/>
      <c r="H89" s="34"/>
      <c r="I89" s="5"/>
    </row>
    <row r="90" spans="1:702" ht="15" customHeight="1" x14ac:dyDescent="0.2">
      <c r="A90" s="35"/>
      <c r="B90" s="58" t="s">
        <v>159</v>
      </c>
      <c r="C90" s="58"/>
      <c r="D90" s="59"/>
      <c r="E90" s="13"/>
      <c r="F90" s="14"/>
      <c r="G90" s="14"/>
      <c r="H90" s="36">
        <f>SUBTOTAL(109,H84:H89)</f>
        <v>0</v>
      </c>
      <c r="I90" s="5"/>
      <c r="ZY90" t="s">
        <v>160</v>
      </c>
    </row>
    <row r="91" spans="1:702" x14ac:dyDescent="0.2">
      <c r="A91" s="37"/>
      <c r="B91" s="7"/>
      <c r="C91" s="7"/>
      <c r="D91" s="8"/>
      <c r="E91" s="13"/>
      <c r="F91" s="14"/>
      <c r="G91" s="14"/>
      <c r="H91" s="11"/>
      <c r="I91" s="5"/>
    </row>
    <row r="92" spans="1:702" x14ac:dyDescent="0.2">
      <c r="A92" s="31"/>
      <c r="B92" s="32"/>
      <c r="C92" s="32"/>
      <c r="D92" s="33"/>
      <c r="E92" s="41"/>
      <c r="F92" s="42"/>
      <c r="G92" s="42"/>
      <c r="H92" s="34"/>
      <c r="I92" s="5"/>
    </row>
    <row r="93" spans="1:702" x14ac:dyDescent="0.2">
      <c r="A93" s="7"/>
      <c r="B93" s="7"/>
      <c r="C93" s="7"/>
      <c r="D93" s="7"/>
      <c r="E93" s="7"/>
      <c r="F93" s="7"/>
      <c r="G93" s="7"/>
      <c r="H93" s="7"/>
    </row>
    <row r="94" spans="1:702" x14ac:dyDescent="0.2">
      <c r="B94" s="64" t="s">
        <v>161</v>
      </c>
      <c r="C94" s="65"/>
      <c r="D94" s="65"/>
      <c r="H94" s="44">
        <f>SUBTOTAL(109,H3:H92)</f>
        <v>0</v>
      </c>
      <c r="ZY94" t="s">
        <v>162</v>
      </c>
    </row>
    <row r="95" spans="1:702" ht="16" x14ac:dyDescent="0.2">
      <c r="A95" s="45">
        <v>20</v>
      </c>
      <c r="B95" s="43" t="str">
        <f>CONCATENATE("TVA (",A95,"%)")</f>
        <v>TVA (20%)</v>
      </c>
      <c r="H95" s="44">
        <f>(H94*A95)/100</f>
        <v>0</v>
      </c>
      <c r="ZY95" t="s">
        <v>163</v>
      </c>
    </row>
    <row r="96" spans="1:702" ht="16" x14ac:dyDescent="0.2">
      <c r="B96" s="43" t="s">
        <v>164</v>
      </c>
      <c r="H96" s="44">
        <f>H94+H95</f>
        <v>0</v>
      </c>
      <c r="ZY96" t="s">
        <v>165</v>
      </c>
    </row>
  </sheetData>
  <mergeCells count="28">
    <mergeCell ref="B82:D82"/>
    <mergeCell ref="B85:D85"/>
    <mergeCell ref="B90:D90"/>
    <mergeCell ref="B94:D94"/>
    <mergeCell ref="B59:D59"/>
    <mergeCell ref="B64:D64"/>
    <mergeCell ref="B66:D66"/>
    <mergeCell ref="B80:D80"/>
    <mergeCell ref="B38:D38"/>
    <mergeCell ref="B42:D42"/>
    <mergeCell ref="B44:D44"/>
    <mergeCell ref="B48:D48"/>
    <mergeCell ref="B50:D50"/>
    <mergeCell ref="B24:D24"/>
    <mergeCell ref="B25:D25"/>
    <mergeCell ref="B33:D33"/>
    <mergeCell ref="B35:D35"/>
    <mergeCell ref="B36:D36"/>
    <mergeCell ref="B12:D12"/>
    <mergeCell ref="B14:D14"/>
    <mergeCell ref="B15:D15"/>
    <mergeCell ref="B16:D16"/>
    <mergeCell ref="B17:D17"/>
    <mergeCell ref="A1:H1"/>
    <mergeCell ref="B2:D2"/>
    <mergeCell ref="B4:D4"/>
    <mergeCell ref="B5:D5"/>
    <mergeCell ref="B7:D7"/>
  </mergeCells>
  <printOptions horizontalCentered="1"/>
  <pageMargins left="0.08" right="0.08" top="0.08" bottom="0.08" header="0.76" footer="0.76"/>
  <pageSetup paperSize="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ZZ58"/>
  <sheetViews>
    <sheetView showGridLines="0" tabSelected="1" workbookViewId="0">
      <pane xSplit="4" ySplit="2" topLeftCell="E27" activePane="bottomRight" state="frozen"/>
      <selection pane="topRight" activeCell="E1" sqref="E1"/>
      <selection pane="bottomLeft" activeCell="A3" sqref="A3"/>
      <selection pane="bottomRight" activeCell="H34" sqref="H34"/>
    </sheetView>
  </sheetViews>
  <sheetFormatPr baseColWidth="10" defaultColWidth="10.6640625" defaultRowHeight="15" x14ac:dyDescent="0.2"/>
  <cols>
    <col min="1" max="1" width="9.6640625" customWidth="1"/>
    <col min="2" max="2" width="21.6640625" customWidth="1"/>
    <col min="3" max="3" width="18.6640625" customWidth="1"/>
    <col min="4" max="4" width="10.6640625" customWidth="1"/>
    <col min="5" max="5" width="4.6640625" customWidth="1"/>
    <col min="6" max="7" width="10.6640625" customWidth="1"/>
    <col min="8" max="8" width="12.1640625" customWidth="1"/>
    <col min="9" max="9" width="10.6640625" customWidth="1"/>
    <col min="701" max="703" width="10.6640625" customWidth="1"/>
  </cols>
  <sheetData>
    <row r="1" spans="1:702" ht="73.75" customHeight="1" x14ac:dyDescent="0.2">
      <c r="A1" s="46"/>
      <c r="B1" s="47"/>
      <c r="C1" s="47"/>
      <c r="D1" s="47"/>
      <c r="E1" s="47"/>
      <c r="F1" s="47"/>
      <c r="G1" s="47"/>
      <c r="H1" s="48"/>
    </row>
    <row r="2" spans="1:702" ht="16" x14ac:dyDescent="0.2">
      <c r="A2" s="1"/>
      <c r="B2" s="49"/>
      <c r="C2" s="50"/>
      <c r="D2" s="51"/>
      <c r="E2" s="2" t="s">
        <v>166</v>
      </c>
      <c r="F2" s="3" t="s">
        <v>167</v>
      </c>
      <c r="G2" s="3" t="s">
        <v>168</v>
      </c>
      <c r="H2" s="4" t="s">
        <v>169</v>
      </c>
      <c r="I2" s="5"/>
    </row>
    <row r="3" spans="1:702" x14ac:dyDescent="0.2">
      <c r="A3" s="6"/>
      <c r="B3" s="7"/>
      <c r="C3" s="7"/>
      <c r="D3" s="8"/>
      <c r="E3" s="9"/>
      <c r="F3" s="10"/>
      <c r="G3" s="10"/>
      <c r="H3" s="11"/>
      <c r="I3" s="5"/>
    </row>
    <row r="4" spans="1:702" ht="15" customHeight="1" x14ac:dyDescent="0.2">
      <c r="A4" s="12"/>
      <c r="B4" s="52" t="s">
        <v>170</v>
      </c>
      <c r="C4" s="52"/>
      <c r="D4" s="53"/>
      <c r="E4" s="13"/>
      <c r="F4" s="14"/>
      <c r="G4" s="14"/>
      <c r="H4" s="15"/>
      <c r="I4" s="5"/>
      <c r="ZY4" t="s">
        <v>171</v>
      </c>
      <c r="ZZ4" s="16" t="s">
        <v>172</v>
      </c>
    </row>
    <row r="5" spans="1:702" ht="15" customHeight="1" x14ac:dyDescent="0.2">
      <c r="A5" s="12" t="s">
        <v>173</v>
      </c>
      <c r="B5" s="54" t="s">
        <v>174</v>
      </c>
      <c r="C5" s="54"/>
      <c r="D5" s="55"/>
      <c r="E5" s="13"/>
      <c r="F5" s="14"/>
      <c r="G5" s="14"/>
      <c r="H5" s="15"/>
      <c r="I5" s="5"/>
      <c r="ZY5" t="s">
        <v>175</v>
      </c>
      <c r="ZZ5" s="16"/>
    </row>
    <row r="6" spans="1:702" ht="15" customHeight="1" x14ac:dyDescent="0.2">
      <c r="A6" s="12" t="s">
        <v>176</v>
      </c>
      <c r="B6" s="60" t="s">
        <v>177</v>
      </c>
      <c r="C6" s="60"/>
      <c r="D6" s="61"/>
      <c r="E6" s="13"/>
      <c r="F6" s="14"/>
      <c r="G6" s="14"/>
      <c r="H6" s="15"/>
      <c r="I6" s="5"/>
      <c r="ZY6" t="s">
        <v>178</v>
      </c>
      <c r="ZZ6" s="16"/>
    </row>
    <row r="7" spans="1:702" x14ac:dyDescent="0.2">
      <c r="A7" s="12" t="s">
        <v>179</v>
      </c>
      <c r="B7" s="17"/>
      <c r="C7" s="17"/>
      <c r="D7" s="18"/>
      <c r="E7" s="13"/>
      <c r="F7" s="14"/>
      <c r="G7" s="14"/>
      <c r="H7" s="15"/>
      <c r="I7" s="5"/>
      <c r="ZY7" t="s">
        <v>180</v>
      </c>
      <c r="ZZ7" s="16"/>
    </row>
    <row r="8" spans="1:702" ht="23.75" customHeight="1" x14ac:dyDescent="0.2">
      <c r="A8" s="19" t="s">
        <v>181</v>
      </c>
      <c r="B8" s="56" t="s">
        <v>182</v>
      </c>
      <c r="C8" s="56"/>
      <c r="D8" s="57"/>
      <c r="E8" s="13"/>
      <c r="F8" s="14"/>
      <c r="G8" s="14"/>
      <c r="H8" s="15"/>
      <c r="I8" s="5"/>
    </row>
    <row r="9" spans="1:702" x14ac:dyDescent="0.2">
      <c r="A9" s="20"/>
      <c r="B9" s="21" t="s">
        <v>183</v>
      </c>
      <c r="D9" s="18"/>
      <c r="E9" s="13"/>
      <c r="F9" s="14"/>
      <c r="G9" s="14"/>
      <c r="H9" s="15"/>
      <c r="I9" s="5"/>
    </row>
    <row r="10" spans="1:702" x14ac:dyDescent="0.2">
      <c r="A10" s="20"/>
      <c r="B10" s="21" t="s">
        <v>265</v>
      </c>
      <c r="C10" s="22" t="s">
        <v>184</v>
      </c>
      <c r="D10" s="38">
        <v>1.486</v>
      </c>
      <c r="E10" s="13"/>
      <c r="F10" s="14"/>
      <c r="G10" s="14"/>
      <c r="H10" s="15"/>
      <c r="I10" s="5"/>
    </row>
    <row r="11" spans="1:702" ht="16" x14ac:dyDescent="0.2">
      <c r="A11" s="20"/>
      <c r="D11" s="39">
        <v>1.486</v>
      </c>
      <c r="E11" s="25" t="s">
        <v>185</v>
      </c>
      <c r="F11" s="40">
        <v>1.486</v>
      </c>
      <c r="G11" s="27"/>
      <c r="H11" s="28">
        <f>ROUND(F11*G11,2)</f>
        <v>0</v>
      </c>
      <c r="I11" s="5"/>
      <c r="ZY11" t="s">
        <v>186</v>
      </c>
      <c r="ZZ11" s="16" t="s">
        <v>187</v>
      </c>
    </row>
    <row r="12" spans="1:702" ht="15" customHeight="1" x14ac:dyDescent="0.2">
      <c r="A12" s="12" t="s">
        <v>188</v>
      </c>
      <c r="B12" s="60" t="s">
        <v>189</v>
      </c>
      <c r="C12" s="60"/>
      <c r="D12" s="61"/>
      <c r="E12" s="13"/>
      <c r="F12" s="14"/>
      <c r="G12" s="14"/>
      <c r="H12" s="15"/>
      <c r="I12" s="5"/>
      <c r="ZY12" t="s">
        <v>190</v>
      </c>
      <c r="ZZ12" s="16"/>
    </row>
    <row r="13" spans="1:702" x14ac:dyDescent="0.2">
      <c r="A13" s="12" t="s">
        <v>191</v>
      </c>
      <c r="B13" s="17"/>
      <c r="C13" s="17"/>
      <c r="D13" s="18"/>
      <c r="E13" s="13"/>
      <c r="F13" s="14"/>
      <c r="G13" s="14"/>
      <c r="H13" s="15"/>
      <c r="I13" s="5"/>
      <c r="ZY13" t="s">
        <v>192</v>
      </c>
      <c r="ZZ13" s="16"/>
    </row>
    <row r="14" spans="1:702" ht="23.75" customHeight="1" x14ac:dyDescent="0.2">
      <c r="A14" s="19"/>
      <c r="B14" s="56" t="s">
        <v>193</v>
      </c>
      <c r="C14" s="56"/>
      <c r="D14" s="57"/>
      <c r="E14" s="13"/>
      <c r="F14" s="14"/>
      <c r="G14" s="14"/>
      <c r="H14" s="15"/>
      <c r="I14" s="5"/>
    </row>
    <row r="15" spans="1:702" x14ac:dyDescent="0.2">
      <c r="A15" s="20"/>
      <c r="B15" s="21" t="s">
        <v>194</v>
      </c>
      <c r="D15" s="18"/>
      <c r="E15" s="13"/>
      <c r="F15" s="14"/>
      <c r="G15" s="14"/>
      <c r="H15" s="15"/>
      <c r="I15" s="5"/>
    </row>
    <row r="16" spans="1:702" x14ac:dyDescent="0.2">
      <c r="A16" s="20"/>
      <c r="B16" s="21" t="s">
        <v>265</v>
      </c>
      <c r="C16" s="22" t="s">
        <v>195</v>
      </c>
      <c r="D16" s="38">
        <v>10.48</v>
      </c>
      <c r="E16" s="13"/>
      <c r="F16" s="14"/>
      <c r="G16" s="14"/>
      <c r="H16" s="15"/>
      <c r="I16" s="5"/>
    </row>
    <row r="17" spans="1:702" ht="16" x14ac:dyDescent="0.2">
      <c r="A17" s="20"/>
      <c r="D17" s="39">
        <v>10.48</v>
      </c>
      <c r="E17" s="25" t="s">
        <v>196</v>
      </c>
      <c r="F17" s="40">
        <v>10.48</v>
      </c>
      <c r="G17" s="27"/>
      <c r="H17" s="28">
        <f>ROUND(F17*G17,2)</f>
        <v>0</v>
      </c>
      <c r="I17" s="5"/>
      <c r="ZY17" t="s">
        <v>197</v>
      </c>
      <c r="ZZ17" s="16" t="s">
        <v>198</v>
      </c>
    </row>
    <row r="18" spans="1:702" ht="15" customHeight="1" x14ac:dyDescent="0.2">
      <c r="A18" s="19" t="s">
        <v>199</v>
      </c>
      <c r="B18" s="56" t="s">
        <v>200</v>
      </c>
      <c r="C18" s="56"/>
      <c r="D18" s="57"/>
      <c r="E18" s="13"/>
      <c r="F18" s="14"/>
      <c r="G18" s="14"/>
      <c r="H18" s="15"/>
      <c r="I18" s="5"/>
    </row>
    <row r="19" spans="1:702" x14ac:dyDescent="0.2">
      <c r="A19" s="20"/>
      <c r="B19" s="21" t="s">
        <v>201</v>
      </c>
      <c r="D19" s="18"/>
      <c r="E19" s="13"/>
      <c r="F19" s="14"/>
      <c r="G19" s="14"/>
      <c r="H19" s="15"/>
      <c r="I19" s="5"/>
    </row>
    <row r="20" spans="1:702" x14ac:dyDescent="0.2">
      <c r="A20" s="20"/>
      <c r="B20" s="21" t="s">
        <v>265</v>
      </c>
      <c r="C20" s="22" t="s">
        <v>202</v>
      </c>
      <c r="D20" s="38">
        <v>40</v>
      </c>
      <c r="E20" s="13"/>
      <c r="F20" s="14"/>
      <c r="G20" s="14"/>
      <c r="H20" s="15"/>
      <c r="I20" s="5"/>
    </row>
    <row r="21" spans="1:702" ht="16" x14ac:dyDescent="0.2">
      <c r="A21" s="20"/>
      <c r="D21" s="39">
        <v>40</v>
      </c>
      <c r="E21" s="25" t="s">
        <v>203</v>
      </c>
      <c r="F21" s="40">
        <v>40</v>
      </c>
      <c r="G21" s="27"/>
      <c r="H21" s="28">
        <f>ROUND(F21*G21,2)</f>
        <v>0</v>
      </c>
      <c r="I21" s="5"/>
      <c r="ZY21" t="s">
        <v>204</v>
      </c>
      <c r="ZZ21" s="16" t="s">
        <v>205</v>
      </c>
    </row>
    <row r="22" spans="1:702" ht="15" customHeight="1" x14ac:dyDescent="0.2">
      <c r="A22" s="12" t="s">
        <v>206</v>
      </c>
      <c r="B22" s="60" t="s">
        <v>207</v>
      </c>
      <c r="C22" s="60"/>
      <c r="D22" s="61"/>
      <c r="E22" s="13"/>
      <c r="F22" s="14"/>
      <c r="G22" s="14"/>
      <c r="H22" s="15"/>
      <c r="I22" s="5"/>
      <c r="ZY22" t="s">
        <v>208</v>
      </c>
      <c r="ZZ22" s="16"/>
    </row>
    <row r="23" spans="1:702" x14ac:dyDescent="0.2">
      <c r="A23" s="12" t="s">
        <v>209</v>
      </c>
      <c r="B23" s="17"/>
      <c r="C23" s="17"/>
      <c r="D23" s="18"/>
      <c r="E23" s="13"/>
      <c r="F23" s="14"/>
      <c r="G23" s="14"/>
      <c r="H23" s="15"/>
      <c r="I23" s="5"/>
      <c r="ZY23" t="s">
        <v>210</v>
      </c>
      <c r="ZZ23" s="16"/>
    </row>
    <row r="24" spans="1:702" ht="15" customHeight="1" x14ac:dyDescent="0.2">
      <c r="A24" s="19"/>
      <c r="B24" s="56" t="s">
        <v>211</v>
      </c>
      <c r="C24" s="56"/>
      <c r="D24" s="57"/>
      <c r="E24" s="13"/>
      <c r="F24" s="14"/>
      <c r="G24" s="14"/>
      <c r="H24" s="15"/>
      <c r="I24" s="5"/>
    </row>
    <row r="25" spans="1:702" x14ac:dyDescent="0.2">
      <c r="A25" s="20"/>
      <c r="B25" s="21" t="s">
        <v>212</v>
      </c>
      <c r="D25" s="18"/>
      <c r="E25" s="13"/>
      <c r="F25" s="14"/>
      <c r="G25" s="14"/>
      <c r="H25" s="15"/>
      <c r="I25" s="5"/>
    </row>
    <row r="26" spans="1:702" x14ac:dyDescent="0.2">
      <c r="A26" s="20"/>
      <c r="B26" s="21" t="s">
        <v>265</v>
      </c>
      <c r="C26" s="22" t="s">
        <v>213</v>
      </c>
      <c r="D26" s="38">
        <v>0.54900000000000004</v>
      </c>
      <c r="E26" s="13"/>
      <c r="F26" s="14"/>
      <c r="G26" s="14"/>
      <c r="H26" s="15"/>
      <c r="I26" s="5"/>
    </row>
    <row r="27" spans="1:702" ht="16" x14ac:dyDescent="0.2">
      <c r="A27" s="20"/>
      <c r="D27" s="39">
        <v>0.54900000000000004</v>
      </c>
      <c r="E27" s="25" t="s">
        <v>214</v>
      </c>
      <c r="F27" s="40">
        <v>0.54900000000000004</v>
      </c>
      <c r="G27" s="27"/>
      <c r="H27" s="28">
        <f>ROUND(F27*G27,2)</f>
        <v>0</v>
      </c>
      <c r="I27" s="5"/>
      <c r="ZY27" t="s">
        <v>215</v>
      </c>
      <c r="ZZ27" s="16" t="s">
        <v>216</v>
      </c>
    </row>
    <row r="28" spans="1:702" ht="15" customHeight="1" x14ac:dyDescent="0.2">
      <c r="A28" s="12" t="s">
        <v>217</v>
      </c>
      <c r="B28" s="60" t="s">
        <v>218</v>
      </c>
      <c r="C28" s="60"/>
      <c r="D28" s="61"/>
      <c r="E28" s="13"/>
      <c r="F28" s="14"/>
      <c r="G28" s="14"/>
      <c r="H28" s="15"/>
      <c r="I28" s="5"/>
      <c r="ZY28" t="s">
        <v>219</v>
      </c>
      <c r="ZZ28" s="16"/>
    </row>
    <row r="29" spans="1:702" x14ac:dyDescent="0.2">
      <c r="A29" s="12" t="s">
        <v>220</v>
      </c>
      <c r="B29" s="17"/>
      <c r="C29" s="17"/>
      <c r="D29" s="18"/>
      <c r="E29" s="13"/>
      <c r="F29" s="14"/>
      <c r="G29" s="14"/>
      <c r="H29" s="15"/>
      <c r="I29" s="5"/>
      <c r="ZY29" t="s">
        <v>221</v>
      </c>
      <c r="ZZ29" s="16"/>
    </row>
    <row r="30" spans="1:702" ht="15" customHeight="1" x14ac:dyDescent="0.2">
      <c r="A30" s="19"/>
      <c r="B30" s="56" t="s">
        <v>222</v>
      </c>
      <c r="C30" s="56"/>
      <c r="D30" s="57"/>
      <c r="E30" s="13"/>
      <c r="F30" s="14"/>
      <c r="G30" s="14"/>
      <c r="H30" s="15"/>
      <c r="I30" s="5"/>
    </row>
    <row r="31" spans="1:702" x14ac:dyDescent="0.2">
      <c r="A31" s="20"/>
      <c r="B31" s="21" t="s">
        <v>223</v>
      </c>
      <c r="D31" s="18"/>
      <c r="E31" s="13"/>
      <c r="F31" s="14"/>
      <c r="G31" s="14"/>
      <c r="H31" s="15"/>
      <c r="I31" s="5"/>
    </row>
    <row r="32" spans="1:702" x14ac:dyDescent="0.2">
      <c r="A32" s="20"/>
      <c r="B32" s="21" t="s">
        <v>265</v>
      </c>
      <c r="C32" s="22" t="s">
        <v>224</v>
      </c>
      <c r="D32" s="38">
        <v>3.657</v>
      </c>
      <c r="E32" s="13"/>
      <c r="F32" s="14"/>
      <c r="G32" s="14"/>
      <c r="H32" s="15"/>
      <c r="I32" s="5"/>
    </row>
    <row r="33" spans="1:702" ht="16" x14ac:dyDescent="0.2">
      <c r="A33" s="20"/>
      <c r="D33" s="39">
        <v>3.657</v>
      </c>
      <c r="E33" s="25" t="s">
        <v>225</v>
      </c>
      <c r="F33" s="40">
        <v>3.657</v>
      </c>
      <c r="G33" s="27"/>
      <c r="H33" s="28">
        <f>ROUND(F33*G33,2)</f>
        <v>0</v>
      </c>
      <c r="I33" s="5"/>
      <c r="ZY33" t="s">
        <v>226</v>
      </c>
      <c r="ZZ33" s="16" t="s">
        <v>227</v>
      </c>
    </row>
    <row r="34" spans="1:702" ht="15" customHeight="1" x14ac:dyDescent="0.2">
      <c r="A34" s="19"/>
      <c r="B34" s="56" t="s">
        <v>228</v>
      </c>
      <c r="C34" s="56"/>
      <c r="D34" s="57"/>
      <c r="E34" s="13"/>
      <c r="F34" s="14"/>
      <c r="G34" s="14"/>
      <c r="H34" s="15"/>
      <c r="I34" s="5"/>
    </row>
    <row r="35" spans="1:702" x14ac:dyDescent="0.2">
      <c r="A35" s="20"/>
      <c r="B35" s="21" t="s">
        <v>229</v>
      </c>
      <c r="D35" s="18"/>
      <c r="E35" s="13"/>
      <c r="F35" s="14"/>
      <c r="G35" s="14"/>
      <c r="H35" s="15"/>
      <c r="I35" s="5"/>
    </row>
    <row r="36" spans="1:702" x14ac:dyDescent="0.2">
      <c r="A36" s="20"/>
      <c r="B36" s="21" t="s">
        <v>265</v>
      </c>
      <c r="C36" s="22" t="s">
        <v>230</v>
      </c>
      <c r="D36" s="29">
        <v>36.869999999999997</v>
      </c>
      <c r="E36" s="13"/>
      <c r="F36" s="14"/>
      <c r="G36" s="14"/>
      <c r="H36" s="15"/>
      <c r="I36" s="5"/>
    </row>
    <row r="37" spans="1:702" ht="16" x14ac:dyDescent="0.2">
      <c r="A37" s="20"/>
      <c r="D37" s="30">
        <v>36.869999999999997</v>
      </c>
      <c r="E37" s="25" t="s">
        <v>231</v>
      </c>
      <c r="F37" s="27">
        <v>36.869999999999997</v>
      </c>
      <c r="G37" s="27"/>
      <c r="H37" s="28">
        <f>ROUND(F37*G37,2)</f>
        <v>0</v>
      </c>
      <c r="I37" s="5"/>
      <c r="ZY37" t="s">
        <v>232</v>
      </c>
      <c r="ZZ37" s="16" t="s">
        <v>233</v>
      </c>
    </row>
    <row r="38" spans="1:702" ht="15" customHeight="1" x14ac:dyDescent="0.2">
      <c r="A38" s="12" t="s">
        <v>234</v>
      </c>
      <c r="B38" s="60" t="s">
        <v>235</v>
      </c>
      <c r="C38" s="60"/>
      <c r="D38" s="61"/>
      <c r="E38" s="13"/>
      <c r="F38" s="14"/>
      <c r="G38" s="14"/>
      <c r="H38" s="15"/>
      <c r="I38" s="5"/>
      <c r="ZY38" t="s">
        <v>236</v>
      </c>
      <c r="ZZ38" s="16"/>
    </row>
    <row r="39" spans="1:702" ht="15" customHeight="1" x14ac:dyDescent="0.2">
      <c r="A39" s="12" t="s">
        <v>237</v>
      </c>
      <c r="B39" s="62" t="s">
        <v>238</v>
      </c>
      <c r="C39" s="62"/>
      <c r="D39" s="63"/>
      <c r="E39" s="13"/>
      <c r="F39" s="14"/>
      <c r="G39" s="14"/>
      <c r="H39" s="15"/>
      <c r="I39" s="5"/>
      <c r="ZY39" t="s">
        <v>239</v>
      </c>
      <c r="ZZ39" s="16"/>
    </row>
    <row r="40" spans="1:702" ht="15.75" customHeight="1" x14ac:dyDescent="0.2">
      <c r="A40" s="19" t="s">
        <v>240</v>
      </c>
      <c r="B40" s="56" t="s">
        <v>267</v>
      </c>
      <c r="C40" s="56"/>
      <c r="D40" s="57"/>
      <c r="E40" s="13"/>
      <c r="F40" s="14"/>
      <c r="G40" s="14"/>
      <c r="H40" s="15"/>
      <c r="I40" s="5"/>
    </row>
    <row r="41" spans="1:702" x14ac:dyDescent="0.2">
      <c r="A41" s="20"/>
      <c r="B41" s="21" t="s">
        <v>241</v>
      </c>
      <c r="D41" s="18"/>
      <c r="E41" s="13"/>
      <c r="F41" s="14"/>
      <c r="G41" s="14"/>
      <c r="H41" s="15"/>
      <c r="I41" s="5"/>
    </row>
    <row r="42" spans="1:702" x14ac:dyDescent="0.2">
      <c r="A42" s="20"/>
      <c r="B42" s="21" t="s">
        <v>265</v>
      </c>
      <c r="C42" s="22" t="s">
        <v>242</v>
      </c>
      <c r="D42" s="38">
        <v>0.71799999999999997</v>
      </c>
      <c r="E42" s="13"/>
      <c r="F42" s="14"/>
      <c r="G42" s="14"/>
      <c r="H42" s="15"/>
      <c r="I42" s="5"/>
    </row>
    <row r="43" spans="1:702" x14ac:dyDescent="0.2">
      <c r="A43" s="20"/>
      <c r="C43" s="22" t="s">
        <v>243</v>
      </c>
      <c r="D43" s="38">
        <v>0</v>
      </c>
      <c r="E43" s="13"/>
      <c r="F43" s="14"/>
      <c r="G43" s="14"/>
      <c r="H43" s="15"/>
      <c r="I43" s="5"/>
    </row>
    <row r="44" spans="1:702" ht="16" x14ac:dyDescent="0.2">
      <c r="A44" s="20"/>
      <c r="D44" s="39">
        <v>0.71799999999999997</v>
      </c>
      <c r="E44" s="25" t="s">
        <v>244</v>
      </c>
      <c r="F44" s="40">
        <v>0.71799999999999997</v>
      </c>
      <c r="G44" s="27"/>
      <c r="H44" s="28">
        <f>ROUND(F44*G44,2)</f>
        <v>0</v>
      </c>
      <c r="I44" s="5"/>
      <c r="ZY44" t="s">
        <v>245</v>
      </c>
      <c r="ZZ44" s="16" t="s">
        <v>246</v>
      </c>
    </row>
    <row r="45" spans="1:702" ht="15" customHeight="1" x14ac:dyDescent="0.2">
      <c r="A45" s="12" t="s">
        <v>247</v>
      </c>
      <c r="B45" s="62" t="s">
        <v>248</v>
      </c>
      <c r="C45" s="62"/>
      <c r="D45" s="63"/>
      <c r="E45" s="13"/>
      <c r="F45" s="14"/>
      <c r="G45" s="14"/>
      <c r="H45" s="15"/>
      <c r="I45" s="5"/>
      <c r="ZY45" t="s">
        <v>249</v>
      </c>
      <c r="ZZ45" s="16"/>
    </row>
    <row r="46" spans="1:702" ht="32.25" customHeight="1" x14ac:dyDescent="0.2">
      <c r="A46" s="19" t="s">
        <v>250</v>
      </c>
      <c r="B46" s="56" t="s">
        <v>266</v>
      </c>
      <c r="C46" s="56"/>
      <c r="D46" s="57"/>
      <c r="E46" s="13"/>
      <c r="F46" s="14"/>
      <c r="G46" s="14"/>
      <c r="H46" s="15"/>
      <c r="I46" s="5"/>
    </row>
    <row r="47" spans="1:702" x14ac:dyDescent="0.2">
      <c r="A47" s="20"/>
      <c r="B47" s="21" t="s">
        <v>251</v>
      </c>
      <c r="D47" s="18"/>
      <c r="E47" s="13"/>
      <c r="F47" s="14"/>
      <c r="G47" s="14"/>
      <c r="H47" s="15"/>
      <c r="I47" s="5"/>
    </row>
    <row r="48" spans="1:702" x14ac:dyDescent="0.2">
      <c r="A48" s="20"/>
      <c r="B48" s="21" t="s">
        <v>265</v>
      </c>
      <c r="C48" s="22" t="s">
        <v>252</v>
      </c>
      <c r="D48" s="38">
        <v>1.2150000000000001</v>
      </c>
      <c r="E48" s="13"/>
      <c r="F48" s="14"/>
      <c r="G48" s="14"/>
      <c r="H48" s="15"/>
      <c r="I48" s="5"/>
    </row>
    <row r="49" spans="1:702" x14ac:dyDescent="0.2">
      <c r="A49" s="20"/>
      <c r="C49" s="22" t="s">
        <v>253</v>
      </c>
      <c r="D49" s="38">
        <v>11.832000000000001</v>
      </c>
      <c r="E49" s="13"/>
      <c r="F49" s="14"/>
      <c r="G49" s="14"/>
      <c r="H49" s="15"/>
      <c r="I49" s="5"/>
    </row>
    <row r="50" spans="1:702" ht="16" x14ac:dyDescent="0.2">
      <c r="A50" s="20"/>
      <c r="D50" s="39">
        <v>13.047000000000001</v>
      </c>
      <c r="E50" s="25" t="s">
        <v>254</v>
      </c>
      <c r="F50" s="40">
        <v>13.047000000000001</v>
      </c>
      <c r="G50" s="27"/>
      <c r="H50" s="28">
        <f>ROUND(F50*G50,2)</f>
        <v>0</v>
      </c>
      <c r="I50" s="5"/>
      <c r="ZY50" t="s">
        <v>255</v>
      </c>
      <c r="ZZ50" s="16" t="s">
        <v>256</v>
      </c>
    </row>
    <row r="51" spans="1:702" x14ac:dyDescent="0.2">
      <c r="A51" s="31"/>
      <c r="B51" s="32"/>
      <c r="C51" s="32"/>
      <c r="D51" s="33"/>
      <c r="E51" s="13"/>
      <c r="F51" s="14"/>
      <c r="G51" s="14"/>
      <c r="H51" s="34"/>
      <c r="I51" s="5"/>
    </row>
    <row r="52" spans="1:702" ht="15" customHeight="1" x14ac:dyDescent="0.2">
      <c r="A52" s="35"/>
      <c r="B52" s="58" t="s">
        <v>257</v>
      </c>
      <c r="C52" s="58"/>
      <c r="D52" s="59"/>
      <c r="E52" s="13"/>
      <c r="F52" s="14"/>
      <c r="G52" s="14"/>
      <c r="H52" s="36">
        <f>SUBTOTAL(109,H7:H51)</f>
        <v>0</v>
      </c>
      <c r="I52" s="5"/>
      <c r="ZY52" t="s">
        <v>258</v>
      </c>
    </row>
    <row r="53" spans="1:702" x14ac:dyDescent="0.2">
      <c r="A53" s="37"/>
      <c r="B53" s="7"/>
      <c r="C53" s="7"/>
      <c r="D53" s="8"/>
      <c r="E53" s="13"/>
      <c r="F53" s="14"/>
      <c r="G53" s="14"/>
      <c r="H53" s="11"/>
      <c r="I53" s="5"/>
    </row>
    <row r="54" spans="1:702" x14ac:dyDescent="0.2">
      <c r="A54" s="31"/>
      <c r="B54" s="32"/>
      <c r="C54" s="32"/>
      <c r="D54" s="33"/>
      <c r="E54" s="41"/>
      <c r="F54" s="42"/>
      <c r="G54" s="42"/>
      <c r="H54" s="34"/>
      <c r="I54" s="5"/>
    </row>
    <row r="55" spans="1:702" x14ac:dyDescent="0.2">
      <c r="A55" s="7"/>
      <c r="B55" s="7"/>
      <c r="C55" s="7"/>
      <c r="D55" s="7"/>
      <c r="E55" s="7"/>
      <c r="F55" s="7"/>
      <c r="G55" s="7"/>
      <c r="H55" s="7"/>
    </row>
    <row r="56" spans="1:702" x14ac:dyDescent="0.2">
      <c r="B56" s="64" t="s">
        <v>259</v>
      </c>
      <c r="C56" s="65"/>
      <c r="D56" s="65"/>
      <c r="H56" s="44">
        <f>SUBTOTAL(109,H3:H54)</f>
        <v>0</v>
      </c>
      <c r="ZY56" t="s">
        <v>260</v>
      </c>
    </row>
    <row r="57" spans="1:702" ht="16" x14ac:dyDescent="0.2">
      <c r="A57" s="45" t="s">
        <v>261</v>
      </c>
      <c r="B57" s="43" t="str">
        <f>CONCATENATE("TVA (",A57,"%)")</f>
        <v>TVA (20%)</v>
      </c>
      <c r="H57" s="44">
        <f>(H56*A57)/100</f>
        <v>0</v>
      </c>
      <c r="ZY57" t="s">
        <v>262</v>
      </c>
    </row>
    <row r="58" spans="1:702" ht="16" x14ac:dyDescent="0.2">
      <c r="B58" s="43" t="s">
        <v>263</v>
      </c>
      <c r="H58" s="44">
        <f>H56+H57</f>
        <v>0</v>
      </c>
      <c r="ZY58" t="s">
        <v>264</v>
      </c>
    </row>
  </sheetData>
  <mergeCells count="21">
    <mergeCell ref="B56:D56"/>
    <mergeCell ref="B34:D34"/>
    <mergeCell ref="B38:D38"/>
    <mergeCell ref="B39:D39"/>
    <mergeCell ref="B40:D40"/>
    <mergeCell ref="B45:D45"/>
    <mergeCell ref="B24:D24"/>
    <mergeCell ref="B28:D28"/>
    <mergeCell ref="B30:D30"/>
    <mergeCell ref="B46:D46"/>
    <mergeCell ref="B52:D52"/>
    <mergeCell ref="B8:D8"/>
    <mergeCell ref="B12:D12"/>
    <mergeCell ref="B14:D14"/>
    <mergeCell ref="B18:D18"/>
    <mergeCell ref="B22:D22"/>
    <mergeCell ref="A1:H1"/>
    <mergeCell ref="B2:D2"/>
    <mergeCell ref="B4:D4"/>
    <mergeCell ref="B5:D5"/>
    <mergeCell ref="B6:D6"/>
  </mergeCells>
  <printOptions horizontalCentered="1"/>
  <pageMargins left="0.08" right="0.08" top="0.08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Lot N°02 Page de garde</vt:lpstr>
      <vt:lpstr>Lot N°02   GROS OEUVRE - RAVAL</vt:lpstr>
      <vt:lpstr>Lot N°02 Variante 01 FONDATION</vt:lpstr>
      <vt:lpstr>'Lot N°02   GROS OEUVRE - RAVAL'!Impression_des_titres</vt:lpstr>
      <vt:lpstr>'Lot N°02 Variante 01 FONDATION'!Impression_des_titres</vt:lpstr>
      <vt:lpstr>'Lot N°02   GROS OEUVRE - RAVAL'!Zone_d_impression</vt:lpstr>
      <vt:lpstr>'Lot N°02 Variante 01 FONDATION'!Zone_d_impression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DPGF pour import BatiScript AO</dc:title>
  <dc:creator>Script&amp;Go</dc:creator>
  <cp:lastModifiedBy>Microsoft Office User</cp:lastModifiedBy>
  <dcterms:created xsi:type="dcterms:W3CDTF">2020-07-03T09:18:22Z</dcterms:created>
  <dcterms:modified xsi:type="dcterms:W3CDTF">2021-02-04T17:03:26Z</dcterms:modified>
</cp:coreProperties>
</file>